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90" yWindow="-75" windowWidth="12585" windowHeight="11265"/>
  </bookViews>
  <sheets>
    <sheet name="1" sheetId="1" r:id="rId1"/>
    <sheet name="2" sheetId="3" r:id="rId2"/>
    <sheet name="3" sheetId="4" r:id="rId3"/>
    <sheet name="4" sheetId="5" r:id="rId4"/>
    <sheet name="5" sheetId="6" r:id="rId5"/>
    <sheet name="6" sheetId="7" r:id="rId6"/>
    <sheet name="7" sheetId="8" r:id="rId7"/>
    <sheet name="7（1）～（3）" sheetId="9" r:id="rId8"/>
    <sheet name="8" sheetId="10" r:id="rId9"/>
    <sheet name="9" sheetId="11" r:id="rId10"/>
    <sheet name="10" sheetId="12" r:id="rId11"/>
    <sheet name="11" sheetId="13" r:id="rId12"/>
    <sheet name="12" sheetId="14" r:id="rId13"/>
    <sheet name="13" sheetId="15" r:id="rId14"/>
    <sheet name="14" sheetId="16" r:id="rId15"/>
    <sheet name="15" sheetId="17" r:id="rId16"/>
    <sheet name="Sheet1" sheetId="2" r:id="rId17"/>
  </sheets>
  <definedNames>
    <definedName name="_xlnm.Print_Area" localSheetId="0">'1'!$A$1:$AR$66</definedName>
    <definedName name="_xlnm.Print_Area" localSheetId="12">'12'!$A$1:$I$21</definedName>
    <definedName name="_xlnm.Print_Area" localSheetId="13">'13'!$A$1:$J$66</definedName>
    <definedName name="_xlnm.Print_Area" localSheetId="15">'15'!$A$1:$J$36</definedName>
    <definedName name="_xlnm.Print_Area" localSheetId="1">'2'!$A$1:$I$83</definedName>
    <definedName name="_xlnm.Print_Area" localSheetId="6">'7'!$A$1:$H$27</definedName>
    <definedName name="_xlnm.Print_Area" localSheetId="7">'7（1）～（3）'!$A$1:$J$38</definedName>
    <definedName name="_xlnm.Print_Area" localSheetId="8">'8'!$A$1:$I$32</definedName>
  </definedNames>
  <calcPr calcId="145621"/>
</workbook>
</file>

<file path=xl/calcChain.xml><?xml version="1.0" encoding="utf-8"?>
<calcChain xmlns="http://schemas.openxmlformats.org/spreadsheetml/2006/main">
  <c r="J33" i="17" l="1"/>
  <c r="I33" i="17"/>
  <c r="H33" i="17"/>
  <c r="G33" i="17"/>
  <c r="F33" i="17"/>
  <c r="E33" i="17"/>
  <c r="D33" i="17"/>
  <c r="C33" i="17"/>
  <c r="B33" i="17"/>
  <c r="J21" i="17"/>
  <c r="I21" i="17"/>
  <c r="H21" i="17"/>
  <c r="G21" i="17"/>
  <c r="F21" i="17"/>
  <c r="E21" i="17"/>
  <c r="D21" i="17"/>
  <c r="C21" i="17"/>
  <c r="B21" i="17"/>
  <c r="J11" i="17"/>
  <c r="G11" i="17"/>
  <c r="F11" i="17"/>
  <c r="E11" i="17"/>
  <c r="D11" i="17"/>
  <c r="C11" i="17"/>
  <c r="B11" i="17"/>
  <c r="I19" i="16" l="1"/>
  <c r="H19" i="16"/>
  <c r="G19" i="16"/>
  <c r="F19" i="16"/>
  <c r="E19" i="16"/>
  <c r="D19" i="16"/>
  <c r="C19" i="16"/>
  <c r="B19" i="16"/>
  <c r="B11" i="16"/>
  <c r="B10" i="16"/>
  <c r="B9" i="16"/>
  <c r="F8" i="16"/>
  <c r="E8" i="16"/>
  <c r="D8" i="16"/>
  <c r="C8" i="16"/>
  <c r="B8" i="16"/>
  <c r="B8" i="15" l="1"/>
  <c r="I17" i="14" l="1"/>
  <c r="H17" i="14"/>
  <c r="C17" i="14"/>
  <c r="B17" i="14"/>
  <c r="F8" i="14"/>
  <c r="E8" i="14"/>
  <c r="D8" i="14"/>
  <c r="C8" i="14"/>
  <c r="B8" i="14"/>
  <c r="G8" i="13" l="1"/>
  <c r="F8" i="13"/>
  <c r="E8" i="13"/>
  <c r="D8" i="13"/>
  <c r="C8" i="13"/>
  <c r="B8" i="13"/>
  <c r="F17" i="12" l="1"/>
  <c r="D17" i="12"/>
  <c r="B17" i="12"/>
  <c r="F9" i="12"/>
  <c r="D9" i="12"/>
  <c r="B9" i="12"/>
  <c r="D25" i="11" l="1"/>
  <c r="B25" i="11"/>
  <c r="I17" i="11"/>
  <c r="H17" i="11"/>
  <c r="G17" i="11"/>
  <c r="F17" i="11"/>
  <c r="C17" i="11"/>
  <c r="B17" i="11"/>
  <c r="I9" i="11"/>
  <c r="H9" i="11"/>
  <c r="F9" i="11"/>
  <c r="D9" i="11"/>
  <c r="C9" i="11"/>
  <c r="B9" i="11"/>
  <c r="B25" i="10" l="1"/>
  <c r="H17" i="10"/>
  <c r="F17" i="10"/>
  <c r="D17" i="10"/>
  <c r="B17" i="10"/>
  <c r="H9" i="10"/>
  <c r="F9" i="10"/>
  <c r="D9" i="10"/>
  <c r="B9" i="10"/>
  <c r="I35" i="9" l="1"/>
  <c r="H35" i="9"/>
  <c r="G35" i="9"/>
  <c r="F35" i="9"/>
  <c r="E35" i="9"/>
  <c r="D35" i="9"/>
  <c r="C35" i="9"/>
  <c r="B35" i="9"/>
  <c r="J27" i="9"/>
  <c r="I27" i="9"/>
  <c r="H27" i="9"/>
  <c r="G27" i="9"/>
  <c r="F27" i="9"/>
  <c r="E27" i="9"/>
  <c r="D27" i="9"/>
  <c r="C27" i="9"/>
  <c r="B27" i="9"/>
  <c r="I16" i="9"/>
  <c r="H16" i="9"/>
  <c r="G16" i="9"/>
  <c r="F16" i="9"/>
  <c r="E16" i="9"/>
  <c r="D16" i="9"/>
  <c r="C16" i="9"/>
  <c r="B16" i="9"/>
  <c r="I6" i="9"/>
  <c r="H6" i="9"/>
  <c r="G6" i="9"/>
  <c r="F6" i="9"/>
  <c r="E6" i="9"/>
  <c r="D6" i="9"/>
  <c r="C6" i="9"/>
  <c r="B6" i="9"/>
  <c r="B16" i="8"/>
  <c r="B15" i="8"/>
  <c r="B14" i="8"/>
  <c r="H13" i="8"/>
  <c r="G13" i="8"/>
  <c r="F13" i="8"/>
  <c r="E13" i="8"/>
  <c r="D13" i="8"/>
  <c r="C13" i="8"/>
  <c r="B13" i="8" s="1"/>
  <c r="C23" i="7" l="1"/>
  <c r="C22" i="7"/>
  <c r="C21" i="7"/>
  <c r="P20" i="7"/>
  <c r="O20" i="7"/>
  <c r="N20" i="7"/>
  <c r="M20" i="7"/>
  <c r="L20" i="7"/>
  <c r="K20" i="7"/>
  <c r="J20" i="7"/>
  <c r="I20" i="7"/>
  <c r="H20" i="7"/>
  <c r="G20" i="7"/>
  <c r="F20" i="7"/>
  <c r="E20" i="7"/>
  <c r="C20" i="7" s="1"/>
  <c r="C16" i="7"/>
  <c r="C15" i="7"/>
  <c r="C14" i="7"/>
  <c r="P13" i="7"/>
  <c r="O13" i="7"/>
  <c r="N13" i="7"/>
  <c r="M13" i="7"/>
  <c r="L13" i="7"/>
  <c r="K13" i="7"/>
  <c r="J13" i="7"/>
  <c r="I13" i="7"/>
  <c r="H13" i="7"/>
  <c r="G13" i="7"/>
  <c r="F13" i="7"/>
  <c r="E13" i="7"/>
  <c r="C13" i="7" s="1"/>
  <c r="D13" i="7"/>
  <c r="C9" i="7"/>
  <c r="C8" i="7"/>
  <c r="C7" i="7"/>
  <c r="P6" i="7"/>
  <c r="O6" i="7"/>
  <c r="N6" i="7"/>
  <c r="M6" i="7"/>
  <c r="L6" i="7"/>
  <c r="K6" i="7"/>
  <c r="J6" i="7"/>
  <c r="I6" i="7"/>
  <c r="H6" i="7"/>
  <c r="G6" i="7"/>
  <c r="F6" i="7"/>
  <c r="C6" i="7" s="1"/>
  <c r="E6" i="7"/>
  <c r="D6" i="7"/>
  <c r="C23" i="6" l="1"/>
  <c r="C22" i="6"/>
  <c r="C21" i="6"/>
  <c r="P20" i="6"/>
  <c r="O20" i="6"/>
  <c r="N20" i="6"/>
  <c r="M20" i="6"/>
  <c r="L20" i="6"/>
  <c r="K20" i="6"/>
  <c r="J20" i="6"/>
  <c r="I20" i="6"/>
  <c r="H20" i="6"/>
  <c r="G20" i="6"/>
  <c r="F20" i="6"/>
  <c r="C20" i="6" s="1"/>
  <c r="E20" i="6"/>
  <c r="D20" i="6"/>
  <c r="C16" i="6"/>
  <c r="C15" i="6"/>
  <c r="C14" i="6"/>
  <c r="P13" i="6"/>
  <c r="O13" i="6"/>
  <c r="N13" i="6"/>
  <c r="M13" i="6"/>
  <c r="L13" i="6"/>
  <c r="K13" i="6"/>
  <c r="C13" i="6" s="1"/>
  <c r="J13" i="6"/>
  <c r="I13" i="6"/>
  <c r="H13" i="6"/>
  <c r="G13" i="6"/>
  <c r="F13" i="6"/>
  <c r="E13" i="6"/>
  <c r="D13" i="6"/>
  <c r="C9" i="6"/>
  <c r="C8" i="6"/>
  <c r="C7" i="6"/>
  <c r="P6" i="6"/>
  <c r="O6" i="6"/>
  <c r="N6" i="6"/>
  <c r="M6" i="6"/>
  <c r="L6" i="6"/>
  <c r="K6" i="6"/>
  <c r="J6" i="6"/>
  <c r="I6" i="6"/>
  <c r="H6" i="6"/>
  <c r="G6" i="6"/>
  <c r="F6" i="6"/>
  <c r="E6" i="6"/>
  <c r="D6" i="6"/>
  <c r="C6" i="6" s="1"/>
  <c r="M22" i="5" l="1"/>
  <c r="L22" i="5"/>
  <c r="K22" i="5"/>
  <c r="I22" i="5"/>
  <c r="H22" i="5"/>
  <c r="G22" i="5"/>
  <c r="F22" i="5"/>
  <c r="E22" i="5"/>
  <c r="D22" i="5"/>
  <c r="C22" i="5"/>
  <c r="D17" i="5"/>
  <c r="C17" i="5" s="1"/>
  <c r="D16" i="5"/>
  <c r="C16" i="5"/>
  <c r="D15" i="5"/>
  <c r="C15" i="5" s="1"/>
  <c r="S14" i="5"/>
  <c r="O14" i="5"/>
  <c r="N14" i="5"/>
  <c r="M14" i="5"/>
  <c r="L14" i="5"/>
  <c r="K14" i="5"/>
  <c r="J14" i="5"/>
  <c r="I14" i="5"/>
  <c r="H14" i="5"/>
  <c r="G14" i="5"/>
  <c r="D14" i="5" s="1"/>
  <c r="C14" i="5" s="1"/>
  <c r="F14" i="5"/>
  <c r="E14" i="5"/>
  <c r="R5" i="5"/>
  <c r="P5" i="5"/>
  <c r="O5" i="5"/>
  <c r="N5" i="5"/>
  <c r="M5" i="5"/>
  <c r="L5" i="5"/>
  <c r="K5" i="5"/>
  <c r="J5" i="5"/>
  <c r="I5" i="5"/>
  <c r="H5" i="5"/>
  <c r="G5" i="5"/>
  <c r="F5" i="5"/>
  <c r="C5" i="5" s="1"/>
  <c r="E5" i="5"/>
  <c r="D5" i="5"/>
  <c r="C10" i="4" l="1"/>
  <c r="B10" i="4" s="1"/>
  <c r="D10" i="4"/>
  <c r="E10" i="4"/>
  <c r="F10" i="4"/>
  <c r="G10" i="4"/>
  <c r="H10" i="4"/>
  <c r="I10" i="4"/>
  <c r="B11" i="4"/>
  <c r="B12" i="4"/>
  <c r="B13" i="4"/>
  <c r="B14" i="4"/>
  <c r="B15" i="4"/>
  <c r="B16" i="4"/>
  <c r="B17" i="4"/>
  <c r="B18" i="4"/>
  <c r="B19" i="4"/>
  <c r="B20" i="4"/>
  <c r="B21" i="4"/>
  <c r="B25" i="4"/>
  <c r="C25" i="4"/>
  <c r="D25" i="4"/>
  <c r="E25" i="4"/>
  <c r="F25" i="4"/>
  <c r="G25" i="4"/>
  <c r="D65" i="3" l="1"/>
  <c r="C65" i="3"/>
  <c r="I50" i="3"/>
  <c r="H50" i="3"/>
  <c r="G50" i="3"/>
  <c r="F50" i="3"/>
  <c r="E50" i="3"/>
  <c r="D50" i="3"/>
  <c r="C50" i="3"/>
  <c r="F32" i="3"/>
  <c r="E32" i="3"/>
  <c r="D32" i="3"/>
  <c r="C32" i="3"/>
  <c r="F31" i="3"/>
  <c r="E31" i="3"/>
  <c r="D31" i="3"/>
  <c r="C31" i="3"/>
  <c r="F30" i="3"/>
  <c r="E30" i="3"/>
  <c r="D30" i="3"/>
  <c r="C30" i="3"/>
  <c r="F29" i="3"/>
  <c r="E29" i="3"/>
  <c r="D29" i="3"/>
  <c r="C29" i="3"/>
  <c r="F28" i="3"/>
  <c r="E28" i="3"/>
  <c r="D28" i="3"/>
  <c r="C28" i="3"/>
  <c r="I20" i="3"/>
  <c r="H20" i="3"/>
  <c r="G20" i="3"/>
  <c r="F20" i="3"/>
  <c r="D20" i="3"/>
  <c r="I19" i="3"/>
  <c r="H19" i="3"/>
  <c r="G19" i="3"/>
  <c r="F19" i="3"/>
  <c r="D19" i="3"/>
  <c r="I18" i="3"/>
  <c r="H18" i="3"/>
  <c r="G18" i="3"/>
  <c r="F18" i="3"/>
  <c r="D18" i="3"/>
  <c r="I17" i="3"/>
  <c r="H17" i="3"/>
  <c r="G17" i="3"/>
  <c r="F17" i="3"/>
  <c r="E17" i="3"/>
  <c r="D17" i="3"/>
  <c r="C17" i="3"/>
  <c r="I16" i="3"/>
  <c r="H16" i="3"/>
  <c r="G16" i="3"/>
  <c r="F16" i="3"/>
  <c r="D16" i="3"/>
  <c r="C16" i="3"/>
  <c r="E15" i="3"/>
  <c r="E20" i="3" s="1"/>
  <c r="E14" i="3"/>
  <c r="E16" i="3" s="1"/>
  <c r="E13" i="3"/>
  <c r="E18" i="3" s="1"/>
  <c r="E19" i="3" l="1"/>
  <c r="AN16" i="1" l="1"/>
  <c r="AN17" i="1"/>
  <c r="AN18" i="1"/>
  <c r="AN19" i="1"/>
  <c r="AN20" i="1"/>
  <c r="AN21" i="1"/>
  <c r="AN22" i="1"/>
  <c r="AN23" i="1"/>
  <c r="AN24" i="1"/>
  <c r="AN25" i="1"/>
  <c r="AN26" i="1"/>
  <c r="AJ16" i="1"/>
  <c r="AJ17" i="1"/>
  <c r="AJ18" i="1"/>
  <c r="AJ19" i="1"/>
  <c r="AJ20" i="1"/>
  <c r="AJ21" i="1"/>
  <c r="AJ22" i="1"/>
  <c r="AJ23" i="1"/>
  <c r="AJ24" i="1"/>
  <c r="AJ25" i="1"/>
  <c r="AJ26" i="1"/>
  <c r="AF16" i="1"/>
  <c r="AF17" i="1"/>
  <c r="AF18" i="1"/>
  <c r="AF19" i="1"/>
  <c r="AF20" i="1"/>
  <c r="AF21" i="1"/>
  <c r="AF22" i="1"/>
  <c r="AF23" i="1"/>
  <c r="AF24" i="1"/>
  <c r="AF25" i="1"/>
  <c r="AF26" i="1"/>
  <c r="AB16" i="1"/>
  <c r="AB17" i="1"/>
  <c r="AB18" i="1"/>
  <c r="AB19" i="1"/>
  <c r="AB20" i="1"/>
  <c r="AB21" i="1"/>
  <c r="AB22" i="1"/>
  <c r="AB23" i="1"/>
  <c r="AB24" i="1"/>
  <c r="AB25" i="1"/>
  <c r="AB26" i="1"/>
  <c r="X15" i="1" l="1"/>
  <c r="T15" i="1"/>
  <c r="AJ15" i="1" s="1"/>
  <c r="P15" i="1"/>
  <c r="L15" i="1"/>
  <c r="AB15" i="1" s="1"/>
  <c r="H15" i="1"/>
  <c r="AF15" i="1" l="1"/>
  <c r="AN15" i="1"/>
</calcChain>
</file>

<file path=xl/comments1.xml><?xml version="1.0" encoding="utf-8"?>
<comments xmlns="http://schemas.openxmlformats.org/spreadsheetml/2006/main">
  <authors>
    <author>作成者</author>
  </authors>
  <commentList>
    <comment ref="H1" authorId="0">
      <text>
        <r>
          <rPr>
            <b/>
            <sz val="9"/>
            <color indexed="81"/>
            <rFont val="ＭＳ Ｐゴシック"/>
            <family val="3"/>
            <charset val="128"/>
          </rPr>
          <t xml:space="preserve">家族経営体にするか総農家数にするかまだ決まっていないで、保留。決まり次第訂正。
</t>
        </r>
      </text>
    </comment>
  </commentList>
</comments>
</file>

<file path=xl/comments2.xml><?xml version="1.0" encoding="utf-8"?>
<comments xmlns="http://schemas.openxmlformats.org/spreadsheetml/2006/main">
  <authors>
    <author>作成者</author>
  </authors>
  <commentList>
    <comment ref="I1" authorId="0">
      <text>
        <r>
          <rPr>
            <b/>
            <sz val="9"/>
            <color indexed="81"/>
            <rFont val="ＭＳ Ｐゴシック"/>
            <family val="3"/>
            <charset val="128"/>
          </rPr>
          <t>販売農家だけではなく、
農業経営体の数値から引用しています。</t>
        </r>
      </text>
    </comment>
  </commentList>
</comments>
</file>

<file path=xl/sharedStrings.xml><?xml version="1.0" encoding="utf-8"?>
<sst xmlns="http://schemas.openxmlformats.org/spreadsheetml/2006/main" count="1024" uniqueCount="425">
  <si>
    <t>Ⅱ　統計表</t>
    <rPh sb="2" eb="5">
      <t>トウケイヒョウ</t>
    </rPh>
    <phoneticPr fontId="2"/>
  </si>
  <si>
    <t>旧町村</t>
    <rPh sb="0" eb="1">
      <t>キュウ</t>
    </rPh>
    <rPh sb="1" eb="3">
      <t>チョウソン</t>
    </rPh>
    <phoneticPr fontId="2"/>
  </si>
  <si>
    <t>大田原町</t>
    <rPh sb="0" eb="3">
      <t>オオタワラ</t>
    </rPh>
    <rPh sb="3" eb="4">
      <t>マチ</t>
    </rPh>
    <phoneticPr fontId="2"/>
  </si>
  <si>
    <t>親園村</t>
    <rPh sb="0" eb="2">
      <t>チカソノ</t>
    </rPh>
    <rPh sb="2" eb="3">
      <t>ムラ</t>
    </rPh>
    <phoneticPr fontId="2"/>
  </si>
  <si>
    <t>野崎村</t>
    <rPh sb="0" eb="2">
      <t>ノザキ</t>
    </rPh>
    <rPh sb="2" eb="3">
      <t>ムラ</t>
    </rPh>
    <phoneticPr fontId="2"/>
  </si>
  <si>
    <t>佐久山町</t>
    <rPh sb="0" eb="3">
      <t>サクヤマ</t>
    </rPh>
    <rPh sb="3" eb="4">
      <t>マチ</t>
    </rPh>
    <phoneticPr fontId="2"/>
  </si>
  <si>
    <t>金田村</t>
    <rPh sb="0" eb="2">
      <t>カネダ</t>
    </rPh>
    <rPh sb="2" eb="3">
      <t>ムラ</t>
    </rPh>
    <phoneticPr fontId="2"/>
  </si>
  <si>
    <t>西那須野町</t>
    <rPh sb="0" eb="4">
      <t>ニシナスノ</t>
    </rPh>
    <rPh sb="4" eb="5">
      <t>マチ</t>
    </rPh>
    <phoneticPr fontId="2"/>
  </si>
  <si>
    <t>湯津上村</t>
    <rPh sb="0" eb="4">
      <t>ユヅカミムラ</t>
    </rPh>
    <phoneticPr fontId="2"/>
  </si>
  <si>
    <t>黒羽町</t>
    <rPh sb="0" eb="3">
      <t>クロバネマチ</t>
    </rPh>
    <phoneticPr fontId="2"/>
  </si>
  <si>
    <t>川西町</t>
    <rPh sb="0" eb="2">
      <t>カワニシ</t>
    </rPh>
    <rPh sb="2" eb="3">
      <t>マチ</t>
    </rPh>
    <phoneticPr fontId="2"/>
  </si>
  <si>
    <t>須賀川村</t>
    <rPh sb="0" eb="3">
      <t>スカガワ</t>
    </rPh>
    <rPh sb="3" eb="4">
      <t>ムラ</t>
    </rPh>
    <phoneticPr fontId="2"/>
  </si>
  <si>
    <t>両郷村</t>
    <rPh sb="0" eb="1">
      <t>リョウ</t>
    </rPh>
    <rPh sb="1" eb="2">
      <t>ゴウ</t>
    </rPh>
    <rPh sb="2" eb="3">
      <t>ムラ</t>
    </rPh>
    <phoneticPr fontId="2"/>
  </si>
  <si>
    <t>総　　農　　家　　数</t>
    <rPh sb="0" eb="1">
      <t>ソウ</t>
    </rPh>
    <rPh sb="3" eb="4">
      <t>ノウ</t>
    </rPh>
    <rPh sb="6" eb="7">
      <t>イエ</t>
    </rPh>
    <rPh sb="9" eb="10">
      <t>スウ</t>
    </rPh>
    <phoneticPr fontId="2"/>
  </si>
  <si>
    <t>減　　少　　率</t>
    <rPh sb="0" eb="1">
      <t>ゲン</t>
    </rPh>
    <rPh sb="3" eb="4">
      <t>ショウ</t>
    </rPh>
    <rPh sb="6" eb="7">
      <t>リツ</t>
    </rPh>
    <phoneticPr fontId="2"/>
  </si>
  <si>
    <t>（２）専兼業別農家数の推移</t>
    <rPh sb="3" eb="4">
      <t>セン</t>
    </rPh>
    <rPh sb="4" eb="6">
      <t>ケンギョウ</t>
    </rPh>
    <rPh sb="6" eb="7">
      <t>ベツ</t>
    </rPh>
    <rPh sb="7" eb="9">
      <t>ノウカ</t>
    </rPh>
    <rPh sb="9" eb="10">
      <t>カズ</t>
    </rPh>
    <rPh sb="11" eb="13">
      <t>スイイ</t>
    </rPh>
    <phoneticPr fontId="2"/>
  </si>
  <si>
    <t>区　　　　分</t>
    <rPh sb="0" eb="1">
      <t>ク</t>
    </rPh>
    <rPh sb="5" eb="6">
      <t>フン</t>
    </rPh>
    <phoneticPr fontId="2"/>
  </si>
  <si>
    <t>単位：戸、％</t>
    <rPh sb="0" eb="2">
      <t>タンイ</t>
    </rPh>
    <rPh sb="3" eb="4">
      <t>ト</t>
    </rPh>
    <phoneticPr fontId="2"/>
  </si>
  <si>
    <t>専・兼業別分類</t>
    <rPh sb="0" eb="1">
      <t>セン</t>
    </rPh>
    <rPh sb="2" eb="4">
      <t>ケンギョウ</t>
    </rPh>
    <rPh sb="4" eb="5">
      <t>ベツ</t>
    </rPh>
    <rPh sb="5" eb="7">
      <t>ブンルイ</t>
    </rPh>
    <phoneticPr fontId="2"/>
  </si>
  <si>
    <t>実　　　数</t>
    <rPh sb="0" eb="1">
      <t>ミ</t>
    </rPh>
    <rPh sb="4" eb="5">
      <t>スウ</t>
    </rPh>
    <phoneticPr fontId="2"/>
  </si>
  <si>
    <t>総農家数</t>
    <rPh sb="0" eb="1">
      <t>ソウ</t>
    </rPh>
    <rPh sb="1" eb="3">
      <t>ノウカ</t>
    </rPh>
    <rPh sb="3" eb="4">
      <t>スウ</t>
    </rPh>
    <phoneticPr fontId="2"/>
  </si>
  <si>
    <t>１　農家数</t>
    <rPh sb="2" eb="4">
      <t>ノウカ</t>
    </rPh>
    <rPh sb="4" eb="5">
      <t>スウ</t>
    </rPh>
    <phoneticPr fontId="2"/>
  </si>
  <si>
    <t>専業農家</t>
    <rPh sb="0" eb="2">
      <t>センギョウ</t>
    </rPh>
    <rPh sb="2" eb="4">
      <t>ノウカ</t>
    </rPh>
    <phoneticPr fontId="2"/>
  </si>
  <si>
    <t>兼業農家</t>
    <rPh sb="0" eb="2">
      <t>ケンギョウ</t>
    </rPh>
    <rPh sb="2" eb="4">
      <t>ノウカ</t>
    </rPh>
    <phoneticPr fontId="2"/>
  </si>
  <si>
    <t>第１種兼業農家</t>
    <rPh sb="0" eb="1">
      <t>ダイ</t>
    </rPh>
    <rPh sb="2" eb="3">
      <t>シュ</t>
    </rPh>
    <rPh sb="3" eb="5">
      <t>ケンギョウ</t>
    </rPh>
    <rPh sb="5" eb="7">
      <t>ノウカ</t>
    </rPh>
    <phoneticPr fontId="2"/>
  </si>
  <si>
    <t>第２種兼業農家</t>
    <rPh sb="0" eb="1">
      <t>ダイ</t>
    </rPh>
    <rPh sb="2" eb="3">
      <t>シュ</t>
    </rPh>
    <rPh sb="3" eb="5">
      <t>ケンギョウ</t>
    </rPh>
    <rPh sb="5" eb="7">
      <t>ノウカ</t>
    </rPh>
    <phoneticPr fontId="2"/>
  </si>
  <si>
    <t>H12</t>
    <phoneticPr fontId="2"/>
  </si>
  <si>
    <t>H17</t>
    <phoneticPr fontId="2"/>
  </si>
  <si>
    <t>H22</t>
    <phoneticPr fontId="2"/>
  </si>
  <si>
    <t>H12/H7</t>
    <phoneticPr fontId="2"/>
  </si>
  <si>
    <t>H17/H12</t>
    <phoneticPr fontId="2"/>
  </si>
  <si>
    <t>H22/H17</t>
    <phoneticPr fontId="2"/>
  </si>
  <si>
    <t>H7年</t>
    <rPh sb="2" eb="3">
      <t>ネン</t>
    </rPh>
    <phoneticPr fontId="2"/>
  </si>
  <si>
    <t>H12年</t>
    <rPh sb="3" eb="4">
      <t>ネン</t>
    </rPh>
    <phoneticPr fontId="2"/>
  </si>
  <si>
    <t>H17年</t>
    <rPh sb="3" eb="4">
      <t>ネン</t>
    </rPh>
    <phoneticPr fontId="2"/>
  </si>
  <si>
    <t>H22年</t>
    <rPh sb="3" eb="4">
      <t>ネン</t>
    </rPh>
    <phoneticPr fontId="2"/>
  </si>
  <si>
    <t>兼業農家</t>
    <rPh sb="0" eb="2">
      <t>ケンギョウ</t>
    </rPh>
    <rPh sb="2" eb="4">
      <t>ノウカ</t>
    </rPh>
    <phoneticPr fontId="2"/>
  </si>
  <si>
    <t>専業農家</t>
    <rPh sb="0" eb="2">
      <t>センギョウ</t>
    </rPh>
    <rPh sb="2" eb="4">
      <t>ノウカ</t>
    </rPh>
    <phoneticPr fontId="2"/>
  </si>
  <si>
    <t>第１種
兼業農家</t>
    <rPh sb="0" eb="1">
      <t>ダイ</t>
    </rPh>
    <rPh sb="2" eb="3">
      <t>シュ</t>
    </rPh>
    <rPh sb="4" eb="6">
      <t>ケンギョウ</t>
    </rPh>
    <rPh sb="6" eb="8">
      <t>ノウカ</t>
    </rPh>
    <phoneticPr fontId="2"/>
  </si>
  <si>
    <t>第２種
兼業農家</t>
    <rPh sb="0" eb="1">
      <t>ダイ</t>
    </rPh>
    <rPh sb="2" eb="3">
      <t>シュ</t>
    </rPh>
    <rPh sb="4" eb="6">
      <t>ケンギョウ</t>
    </rPh>
    <rPh sb="6" eb="8">
      <t>ノウカ</t>
    </rPh>
    <phoneticPr fontId="2"/>
  </si>
  <si>
    <t>（１）地区別農家数の推移</t>
    <rPh sb="3" eb="5">
      <t>チク</t>
    </rPh>
    <rPh sb="5" eb="6">
      <t>ベツ</t>
    </rPh>
    <rPh sb="6" eb="8">
      <t>ノウカ</t>
    </rPh>
    <rPh sb="8" eb="9">
      <t>カズ</t>
    </rPh>
    <rPh sb="10" eb="12">
      <t>スイイ</t>
    </rPh>
    <phoneticPr fontId="2"/>
  </si>
  <si>
    <t>大田原市</t>
    <rPh sb="0" eb="4">
      <t>シ</t>
    </rPh>
    <phoneticPr fontId="2"/>
  </si>
  <si>
    <t>H27</t>
    <phoneticPr fontId="2"/>
  </si>
  <si>
    <t>H27/H22</t>
    <phoneticPr fontId="2"/>
  </si>
  <si>
    <t>H7</t>
    <phoneticPr fontId="2"/>
  </si>
  <si>
    <t>H27年</t>
    <rPh sb="3" eb="4">
      <t>ネン</t>
    </rPh>
    <phoneticPr fontId="2"/>
  </si>
  <si>
    <t>男子生産
年齢人口
がいる世帯</t>
    <rPh sb="0" eb="2">
      <t>ダンシ</t>
    </rPh>
    <rPh sb="2" eb="4">
      <t>セイサン</t>
    </rPh>
    <rPh sb="5" eb="7">
      <t>ネンレイ</t>
    </rPh>
    <rPh sb="7" eb="9">
      <t>ジンコウ</t>
    </rPh>
    <rPh sb="13" eb="15">
      <t>セタイ</t>
    </rPh>
    <phoneticPr fontId="2"/>
  </si>
  <si>
    <t>＊専業農家及び兼業農家の人数については販売農家のみ集計</t>
    <rPh sb="1" eb="3">
      <t>センギョウ</t>
    </rPh>
    <rPh sb="3" eb="5">
      <t>ノウカ</t>
    </rPh>
    <rPh sb="5" eb="6">
      <t>オヨ</t>
    </rPh>
    <rPh sb="7" eb="9">
      <t>ケンギョウ</t>
    </rPh>
    <rPh sb="9" eb="11">
      <t>ノウカ</t>
    </rPh>
    <rPh sb="12" eb="14">
      <t>ニンズウ</t>
    </rPh>
    <rPh sb="19" eb="21">
      <t>ハンバイ</t>
    </rPh>
    <rPh sb="21" eb="23">
      <t>ノウカ</t>
    </rPh>
    <rPh sb="25" eb="27">
      <t>シュウケイ</t>
    </rPh>
    <phoneticPr fontId="2"/>
  </si>
  <si>
    <t>　本市の農家数は、４，１５１戸（販売農家と自給的農家の計）で、前回センサス（平成２２年）に比べ３８１戸（８．４％）の減少となっています。このうち、専業農家は８３５戸、第１種兼業農家は５８１戸、第２種兼業農家は２，０３８戸で、兼業農家が減少し、専業農家は増加しています。</t>
    <rPh sb="112" eb="114">
      <t>ケンギョウ</t>
    </rPh>
    <rPh sb="114" eb="116">
      <t>ノウカ</t>
    </rPh>
    <rPh sb="117" eb="119">
      <t>ゲンショウ</t>
    </rPh>
    <rPh sb="121" eb="123">
      <t>センギョウ</t>
    </rPh>
    <rPh sb="123" eb="125">
      <t>ノウカ</t>
    </rPh>
    <rPh sb="126" eb="128">
      <t>ゾウカ</t>
    </rPh>
    <phoneticPr fontId="2"/>
  </si>
  <si>
    <t>　世帯員の中に兼業従業者が１人もいない農家</t>
    <rPh sb="1" eb="3">
      <t>セタイ</t>
    </rPh>
    <rPh sb="3" eb="4">
      <t>イン</t>
    </rPh>
    <rPh sb="5" eb="6">
      <t>ナカ</t>
    </rPh>
    <rPh sb="7" eb="9">
      <t>ケンギョウ</t>
    </rPh>
    <rPh sb="9" eb="12">
      <t>ジュウギョウシャ</t>
    </rPh>
    <rPh sb="14" eb="15">
      <t>ニン</t>
    </rPh>
    <rPh sb="19" eb="21">
      <t>ノウカ</t>
    </rPh>
    <phoneticPr fontId="2"/>
  </si>
  <si>
    <t>　世帯員の中に兼業従事者が１人以上いる農家</t>
    <rPh sb="1" eb="3">
      <t>セタイ</t>
    </rPh>
    <rPh sb="3" eb="4">
      <t>イン</t>
    </rPh>
    <rPh sb="5" eb="6">
      <t>ナカ</t>
    </rPh>
    <rPh sb="7" eb="9">
      <t>ケンギョウ</t>
    </rPh>
    <rPh sb="9" eb="11">
      <t>ジュウジ</t>
    </rPh>
    <rPh sb="11" eb="12">
      <t>シャ</t>
    </rPh>
    <rPh sb="14" eb="15">
      <t>ニン</t>
    </rPh>
    <rPh sb="15" eb="17">
      <t>イジョウ</t>
    </rPh>
    <rPh sb="19" eb="21">
      <t>ノウカ</t>
    </rPh>
    <phoneticPr fontId="2"/>
  </si>
  <si>
    <t>　農業所得を主とする兼業農家</t>
    <rPh sb="1" eb="3">
      <t>ノウギョウ</t>
    </rPh>
    <rPh sb="3" eb="5">
      <t>ショトク</t>
    </rPh>
    <rPh sb="6" eb="7">
      <t>オモ</t>
    </rPh>
    <rPh sb="10" eb="12">
      <t>ケンギョウ</t>
    </rPh>
    <rPh sb="12" eb="14">
      <t>ノウカ</t>
    </rPh>
    <phoneticPr fontId="2"/>
  </si>
  <si>
    <t>　農業所得を従とする兼業農家</t>
    <rPh sb="1" eb="3">
      <t>ノウギョウ</t>
    </rPh>
    <rPh sb="3" eb="5">
      <t>ショトク</t>
    </rPh>
    <rPh sb="6" eb="7">
      <t>ジュウ</t>
    </rPh>
    <rPh sb="10" eb="12">
      <t>ケンギョウ</t>
    </rPh>
    <rPh sb="12" eb="14">
      <t>ノウカ</t>
    </rPh>
    <phoneticPr fontId="2"/>
  </si>
  <si>
    <t>２　経営耕地規模別農家数</t>
    <rPh sb="2" eb="4">
      <t>ケイエイ</t>
    </rPh>
    <rPh sb="4" eb="6">
      <t>コウチ</t>
    </rPh>
    <rPh sb="6" eb="9">
      <t>キボベツ</t>
    </rPh>
    <rPh sb="9" eb="11">
      <t>ノウカ</t>
    </rPh>
    <rPh sb="11" eb="12">
      <t>スウ</t>
    </rPh>
    <phoneticPr fontId="2"/>
  </si>
  <si>
    <t>　販売農家を経営耕地面積規模別にみると、０．５～１．０haの階層が６１２戸で構成比（１４．７％）次いで、２．０～３．０haの農家が５６８戸（１３．７％）、３．０～５．０haの農家が５７０戸（１３．７％）を占めています。
　前回の調査と比較してみると５．０ha以上の階層が２７戸（５．４％）増加していますが、その他の階層は全て減少しており、２．０～３．０haの階層では９６戸（１４．５％）減少となっています。</t>
    <rPh sb="1" eb="3">
      <t>ハンバイ</t>
    </rPh>
    <rPh sb="3" eb="5">
      <t>ノウカ</t>
    </rPh>
    <rPh sb="6" eb="8">
      <t>ケイエイ</t>
    </rPh>
    <rPh sb="8" eb="10">
      <t>コウチ</t>
    </rPh>
    <rPh sb="10" eb="12">
      <t>メンセキ</t>
    </rPh>
    <rPh sb="12" eb="15">
      <t>キボベツ</t>
    </rPh>
    <rPh sb="30" eb="32">
      <t>カイソウ</t>
    </rPh>
    <rPh sb="36" eb="37">
      <t>ト</t>
    </rPh>
    <rPh sb="38" eb="41">
      <t>コウセイヒ</t>
    </rPh>
    <rPh sb="48" eb="49">
      <t>ツ</t>
    </rPh>
    <rPh sb="62" eb="64">
      <t>ノウカ</t>
    </rPh>
    <rPh sb="68" eb="69">
      <t>ト</t>
    </rPh>
    <rPh sb="87" eb="89">
      <t>ノウカ</t>
    </rPh>
    <rPh sb="93" eb="94">
      <t>ト</t>
    </rPh>
    <rPh sb="102" eb="103">
      <t>シ</t>
    </rPh>
    <rPh sb="111" eb="113">
      <t>ゼンカイ</t>
    </rPh>
    <rPh sb="114" eb="116">
      <t>チョウサ</t>
    </rPh>
    <rPh sb="117" eb="119">
      <t>ヒカク</t>
    </rPh>
    <rPh sb="129" eb="131">
      <t>イジョウ</t>
    </rPh>
    <rPh sb="132" eb="133">
      <t>カイ</t>
    </rPh>
    <rPh sb="133" eb="134">
      <t>ソウ</t>
    </rPh>
    <rPh sb="137" eb="138">
      <t>コ</t>
    </rPh>
    <rPh sb="144" eb="146">
      <t>ゾウカ</t>
    </rPh>
    <rPh sb="155" eb="156">
      <t>タ</t>
    </rPh>
    <rPh sb="157" eb="159">
      <t>カイソウ</t>
    </rPh>
    <rPh sb="160" eb="161">
      <t>スベ</t>
    </rPh>
    <rPh sb="162" eb="164">
      <t>ゲンショウ</t>
    </rPh>
    <rPh sb="185" eb="186">
      <t>コ</t>
    </rPh>
    <rPh sb="193" eb="195">
      <t>ゲンショウ</t>
    </rPh>
    <phoneticPr fontId="2"/>
  </si>
  <si>
    <t>年　　　次</t>
    <rPh sb="0" eb="1">
      <t>ネン</t>
    </rPh>
    <rPh sb="4" eb="5">
      <t>ジ</t>
    </rPh>
    <phoneticPr fontId="2"/>
  </si>
  <si>
    <t>自給的　　農家</t>
    <rPh sb="0" eb="3">
      <t>ジキュウテキ</t>
    </rPh>
    <rPh sb="5" eb="7">
      <t>ノウカ</t>
    </rPh>
    <phoneticPr fontId="2"/>
  </si>
  <si>
    <t>販売農家</t>
    <rPh sb="0" eb="2">
      <t>ハンバイ</t>
    </rPh>
    <rPh sb="2" eb="4">
      <t>ノウカ</t>
    </rPh>
    <phoneticPr fontId="2"/>
  </si>
  <si>
    <t>計</t>
    <rPh sb="0" eb="1">
      <t>ケイ</t>
    </rPh>
    <phoneticPr fontId="2"/>
  </si>
  <si>
    <t>例外規定販売農家</t>
    <phoneticPr fontId="2"/>
  </si>
  <si>
    <r>
      <t>0.3ha</t>
    </r>
    <r>
      <rPr>
        <sz val="8"/>
        <color theme="1"/>
        <rFont val="ＭＳ Ｐゴシック"/>
        <family val="3"/>
        <charset val="128"/>
        <scheme val="minor"/>
      </rPr>
      <t>以上</t>
    </r>
    <phoneticPr fontId="2"/>
  </si>
  <si>
    <r>
      <t>0.5ha</t>
    </r>
    <r>
      <rPr>
        <sz val="8"/>
        <color theme="1"/>
        <rFont val="ＭＳ Ｐゴシック"/>
        <family val="3"/>
        <charset val="128"/>
        <scheme val="minor"/>
      </rPr>
      <t>以上</t>
    </r>
    <phoneticPr fontId="2"/>
  </si>
  <si>
    <r>
      <t>1.0ha</t>
    </r>
    <r>
      <rPr>
        <sz val="8"/>
        <color theme="1"/>
        <rFont val="ＭＳ Ｐゴシック"/>
        <family val="3"/>
        <charset val="128"/>
        <scheme val="minor"/>
      </rPr>
      <t>以上</t>
    </r>
    <phoneticPr fontId="2"/>
  </si>
  <si>
    <r>
      <t>0.5ha</t>
    </r>
    <r>
      <rPr>
        <sz val="8"/>
        <color theme="1"/>
        <rFont val="ＭＳ Ｐゴシック"/>
        <family val="3"/>
        <charset val="128"/>
        <scheme val="minor"/>
      </rPr>
      <t>未満</t>
    </r>
    <rPh sb="5" eb="7">
      <t>ミマン</t>
    </rPh>
    <phoneticPr fontId="2"/>
  </si>
  <si>
    <r>
      <t>1.0ha</t>
    </r>
    <r>
      <rPr>
        <sz val="8"/>
        <color theme="1"/>
        <rFont val="ＭＳ Ｐゴシック"/>
        <family val="3"/>
        <charset val="128"/>
        <scheme val="minor"/>
      </rPr>
      <t>未満</t>
    </r>
    <phoneticPr fontId="2"/>
  </si>
  <si>
    <r>
      <t>1.5ha</t>
    </r>
    <r>
      <rPr>
        <sz val="8"/>
        <color theme="1"/>
        <rFont val="ＭＳ Ｐゴシック"/>
        <family val="3"/>
        <charset val="128"/>
        <scheme val="minor"/>
      </rPr>
      <t>未満</t>
    </r>
    <phoneticPr fontId="2"/>
  </si>
  <si>
    <t>H17</t>
    <phoneticPr fontId="2"/>
  </si>
  <si>
    <t>実数</t>
    <rPh sb="0" eb="2">
      <t>ジッスウ</t>
    </rPh>
    <phoneticPr fontId="2"/>
  </si>
  <si>
    <t>H22</t>
    <phoneticPr fontId="2"/>
  </si>
  <si>
    <t>H27</t>
    <phoneticPr fontId="2"/>
  </si>
  <si>
    <t>増減率</t>
    <rPh sb="0" eb="2">
      <t>ゾウゲン</t>
    </rPh>
    <rPh sb="2" eb="3">
      <t>リツ</t>
    </rPh>
    <phoneticPr fontId="2"/>
  </si>
  <si>
    <t>H22/H17</t>
    <phoneticPr fontId="2"/>
  </si>
  <si>
    <t>H27/H22</t>
    <phoneticPr fontId="2"/>
  </si>
  <si>
    <t>構成比</t>
    <rPh sb="0" eb="3">
      <t>コウセイヒ</t>
    </rPh>
    <phoneticPr fontId="2"/>
  </si>
  <si>
    <t>H22</t>
    <phoneticPr fontId="2"/>
  </si>
  <si>
    <t>H27</t>
    <phoneticPr fontId="2"/>
  </si>
  <si>
    <r>
      <t>1.5ha</t>
    </r>
    <r>
      <rPr>
        <sz val="8"/>
        <color theme="1"/>
        <rFont val="ＭＳ Ｐゴシック"/>
        <family val="3"/>
        <charset val="128"/>
        <scheme val="minor"/>
      </rPr>
      <t>以上</t>
    </r>
    <phoneticPr fontId="2"/>
  </si>
  <si>
    <r>
      <t>2.0ha</t>
    </r>
    <r>
      <rPr>
        <sz val="8"/>
        <color theme="1"/>
        <rFont val="ＭＳ Ｐゴシック"/>
        <family val="3"/>
        <charset val="128"/>
        <scheme val="minor"/>
      </rPr>
      <t>以上</t>
    </r>
    <phoneticPr fontId="2"/>
  </si>
  <si>
    <r>
      <t>3.0ha</t>
    </r>
    <r>
      <rPr>
        <sz val="8"/>
        <color theme="1"/>
        <rFont val="ＭＳ Ｐゴシック"/>
        <family val="3"/>
        <charset val="128"/>
        <scheme val="minor"/>
      </rPr>
      <t>以上</t>
    </r>
    <phoneticPr fontId="2"/>
  </si>
  <si>
    <r>
      <t>5.0ha</t>
    </r>
    <r>
      <rPr>
        <sz val="8"/>
        <color theme="1"/>
        <rFont val="ＭＳ Ｐゴシック"/>
        <family val="3"/>
        <charset val="128"/>
        <scheme val="minor"/>
      </rPr>
      <t>以上</t>
    </r>
    <phoneticPr fontId="2"/>
  </si>
  <si>
    <r>
      <t>2.0ha</t>
    </r>
    <r>
      <rPr>
        <sz val="8"/>
        <color theme="1"/>
        <rFont val="ＭＳ Ｐゴシック"/>
        <family val="3"/>
        <charset val="128"/>
        <scheme val="minor"/>
      </rPr>
      <t>未満</t>
    </r>
    <phoneticPr fontId="2"/>
  </si>
  <si>
    <r>
      <t>3.0ha</t>
    </r>
    <r>
      <rPr>
        <sz val="8"/>
        <color theme="1"/>
        <rFont val="ＭＳ Ｐゴシック"/>
        <family val="3"/>
        <charset val="128"/>
        <scheme val="minor"/>
      </rPr>
      <t>未満</t>
    </r>
    <phoneticPr fontId="2"/>
  </si>
  <si>
    <r>
      <t>5.0ha</t>
    </r>
    <r>
      <rPr>
        <sz val="8"/>
        <color theme="1"/>
        <rFont val="ＭＳ Ｐゴシック"/>
        <family val="3"/>
        <charset val="128"/>
        <scheme val="minor"/>
      </rPr>
      <t>未満</t>
    </r>
    <phoneticPr fontId="2"/>
  </si>
  <si>
    <t>H22</t>
    <phoneticPr fontId="2"/>
  </si>
  <si>
    <t>H27</t>
    <phoneticPr fontId="2"/>
  </si>
  <si>
    <t>H22/H16</t>
  </si>
  <si>
    <t>H27/H22</t>
    <phoneticPr fontId="2"/>
  </si>
  <si>
    <t>H17</t>
    <phoneticPr fontId="2"/>
  </si>
  <si>
    <t>　　農家の定義</t>
    <rPh sb="2" eb="4">
      <t>ノウカ</t>
    </rPh>
    <rPh sb="5" eb="7">
      <t>テイギ</t>
    </rPh>
    <phoneticPr fontId="2"/>
  </si>
  <si>
    <t>農家</t>
    <rPh sb="0" eb="2">
      <t>ノウカ</t>
    </rPh>
    <phoneticPr fontId="2"/>
  </si>
  <si>
    <t>調査期日現在で、経営耕地面積が１０ａ以上の農業を営む世帯又は経営耕地面積が１０ａ未満であっても、調査期日前１年間における農産物販売金額が１５万円以上あった世帯。</t>
    <rPh sb="0" eb="2">
      <t>チョウサ</t>
    </rPh>
    <rPh sb="2" eb="4">
      <t>キジツ</t>
    </rPh>
    <rPh sb="4" eb="6">
      <t>ゲンザイ</t>
    </rPh>
    <rPh sb="8" eb="10">
      <t>ケイエイ</t>
    </rPh>
    <rPh sb="10" eb="12">
      <t>コウチ</t>
    </rPh>
    <rPh sb="12" eb="14">
      <t>メンセキ</t>
    </rPh>
    <rPh sb="18" eb="20">
      <t>イジョウ</t>
    </rPh>
    <rPh sb="21" eb="23">
      <t>ノウギョウ</t>
    </rPh>
    <rPh sb="24" eb="25">
      <t>イトナ</t>
    </rPh>
    <rPh sb="26" eb="28">
      <t>セタイ</t>
    </rPh>
    <rPh sb="28" eb="29">
      <t>マタ</t>
    </rPh>
    <rPh sb="30" eb="32">
      <t>ケイエイ</t>
    </rPh>
    <rPh sb="32" eb="34">
      <t>コウチ</t>
    </rPh>
    <rPh sb="34" eb="36">
      <t>メンセキ</t>
    </rPh>
    <rPh sb="40" eb="42">
      <t>ミマン</t>
    </rPh>
    <rPh sb="48" eb="50">
      <t>チョウサ</t>
    </rPh>
    <rPh sb="50" eb="52">
      <t>キジツ</t>
    </rPh>
    <rPh sb="52" eb="53">
      <t>マエ</t>
    </rPh>
    <rPh sb="54" eb="55">
      <t>ネン</t>
    </rPh>
    <rPh sb="55" eb="56">
      <t>カン</t>
    </rPh>
    <rPh sb="60" eb="63">
      <t>ノウサンブツ</t>
    </rPh>
    <rPh sb="63" eb="65">
      <t>ハンバイ</t>
    </rPh>
    <rPh sb="65" eb="67">
      <t>キンガク</t>
    </rPh>
    <rPh sb="70" eb="71">
      <t>マン</t>
    </rPh>
    <rPh sb="71" eb="72">
      <t>エン</t>
    </rPh>
    <rPh sb="72" eb="74">
      <t>イジョウ</t>
    </rPh>
    <rPh sb="77" eb="79">
      <t>セタイ</t>
    </rPh>
    <phoneticPr fontId="2"/>
  </si>
  <si>
    <t>経営耕地面積が３０ａ以上又は農産物販売金額が５０万円以上の農家。</t>
    <rPh sb="0" eb="2">
      <t>ケイエイ</t>
    </rPh>
    <rPh sb="2" eb="4">
      <t>コウチ</t>
    </rPh>
    <rPh sb="4" eb="6">
      <t>メンセキ</t>
    </rPh>
    <rPh sb="10" eb="12">
      <t>イジョウ</t>
    </rPh>
    <rPh sb="12" eb="13">
      <t>マタ</t>
    </rPh>
    <rPh sb="14" eb="17">
      <t>ノウサンブツ</t>
    </rPh>
    <rPh sb="17" eb="19">
      <t>ハンバイ</t>
    </rPh>
    <rPh sb="19" eb="21">
      <t>キンガク</t>
    </rPh>
    <rPh sb="24" eb="26">
      <t>マンエン</t>
    </rPh>
    <rPh sb="26" eb="28">
      <t>イジョウ</t>
    </rPh>
    <rPh sb="29" eb="31">
      <t>ノウカ</t>
    </rPh>
    <phoneticPr fontId="2"/>
  </si>
  <si>
    <t>自給的農家</t>
    <rPh sb="0" eb="3">
      <t>ジキュウテキ</t>
    </rPh>
    <rPh sb="3" eb="5">
      <t>ノウカ</t>
    </rPh>
    <phoneticPr fontId="2"/>
  </si>
  <si>
    <t>経営耕地面積が３０ａ未満で、かつ、調査期日前１年間における農産物販売金額が５０万円未満の農家。</t>
    <rPh sb="0" eb="2">
      <t>ケイエイ</t>
    </rPh>
    <rPh sb="2" eb="4">
      <t>コウチ</t>
    </rPh>
    <rPh sb="4" eb="6">
      <t>メンセキ</t>
    </rPh>
    <rPh sb="10" eb="12">
      <t>ミマン</t>
    </rPh>
    <rPh sb="17" eb="19">
      <t>チョウサ</t>
    </rPh>
    <rPh sb="19" eb="21">
      <t>キジツ</t>
    </rPh>
    <rPh sb="21" eb="22">
      <t>マエ</t>
    </rPh>
    <rPh sb="23" eb="24">
      <t>ネン</t>
    </rPh>
    <rPh sb="24" eb="25">
      <t>カン</t>
    </rPh>
    <rPh sb="29" eb="32">
      <t>ノウサンブツ</t>
    </rPh>
    <rPh sb="32" eb="34">
      <t>ハンバイ</t>
    </rPh>
    <rPh sb="34" eb="36">
      <t>キンガク</t>
    </rPh>
    <rPh sb="39" eb="41">
      <t>マンエン</t>
    </rPh>
    <rPh sb="41" eb="43">
      <t>ミマン</t>
    </rPh>
    <rPh sb="44" eb="46">
      <t>ノウカ</t>
    </rPh>
    <phoneticPr fontId="2"/>
  </si>
  <si>
    <t>（１）経営耕地面積規模別農家数（販売農家）</t>
    <rPh sb="3" eb="5">
      <t>ケイエイ</t>
    </rPh>
    <rPh sb="5" eb="7">
      <t>コウチ</t>
    </rPh>
    <rPh sb="7" eb="9">
      <t>メンセキ</t>
    </rPh>
    <rPh sb="9" eb="12">
      <t>キボベツ</t>
    </rPh>
    <rPh sb="12" eb="14">
      <t>ノウカ</t>
    </rPh>
    <rPh sb="14" eb="15">
      <t>スウ</t>
    </rPh>
    <rPh sb="16" eb="18">
      <t>ハンバイ</t>
    </rPh>
    <rPh sb="18" eb="20">
      <t>ノウカ</t>
    </rPh>
    <phoneticPr fontId="2"/>
  </si>
  <si>
    <t>単位：戸</t>
    <rPh sb="0" eb="2">
      <t>タンイ</t>
    </rPh>
    <rPh sb="3" eb="4">
      <t>ト</t>
    </rPh>
    <phoneticPr fontId="2"/>
  </si>
  <si>
    <t>計</t>
    <phoneticPr fontId="2"/>
  </si>
  <si>
    <r>
      <t>0.3ha</t>
    </r>
    <r>
      <rPr>
        <sz val="8"/>
        <color theme="1"/>
        <rFont val="ＭＳ Ｐゴシック"/>
        <family val="3"/>
        <charset val="128"/>
        <scheme val="minor"/>
      </rPr>
      <t>未満</t>
    </r>
    <rPh sb="5" eb="7">
      <t>ミマン</t>
    </rPh>
    <phoneticPr fontId="2"/>
  </si>
  <si>
    <r>
      <t>0.3ｈａ</t>
    </r>
    <r>
      <rPr>
        <sz val="8"/>
        <color theme="1"/>
        <rFont val="ＭＳ Ｐゴシック"/>
        <family val="3"/>
        <charset val="128"/>
        <scheme val="minor"/>
      </rPr>
      <t>以上</t>
    </r>
    <rPh sb="5" eb="7">
      <t>イジョウ</t>
    </rPh>
    <phoneticPr fontId="2"/>
  </si>
  <si>
    <r>
      <t>0.5ha</t>
    </r>
    <r>
      <rPr>
        <sz val="8"/>
        <color theme="1"/>
        <rFont val="ＭＳ Ｐゴシック"/>
        <family val="3"/>
        <charset val="128"/>
        <scheme val="minor"/>
      </rPr>
      <t>以上</t>
    </r>
    <phoneticPr fontId="2"/>
  </si>
  <si>
    <r>
      <t>1.0ha</t>
    </r>
    <r>
      <rPr>
        <sz val="8"/>
        <color theme="1"/>
        <rFont val="ＭＳ Ｐゴシック"/>
        <family val="3"/>
        <charset val="128"/>
        <scheme val="minor"/>
      </rPr>
      <t>以上</t>
    </r>
    <phoneticPr fontId="2"/>
  </si>
  <si>
    <r>
      <t>1.5ha</t>
    </r>
    <r>
      <rPr>
        <sz val="8"/>
        <color theme="1"/>
        <rFont val="ＭＳ Ｐゴシック"/>
        <family val="3"/>
        <charset val="128"/>
        <scheme val="minor"/>
      </rPr>
      <t>以上</t>
    </r>
    <phoneticPr fontId="2"/>
  </si>
  <si>
    <r>
      <t>2.0ha</t>
    </r>
    <r>
      <rPr>
        <sz val="8"/>
        <color theme="1"/>
        <rFont val="ＭＳ Ｐゴシック"/>
        <family val="3"/>
        <charset val="128"/>
        <scheme val="minor"/>
      </rPr>
      <t>以上</t>
    </r>
    <phoneticPr fontId="2"/>
  </si>
  <si>
    <r>
      <t>0.5ha</t>
    </r>
    <r>
      <rPr>
        <sz val="8"/>
        <color theme="1"/>
        <rFont val="ＭＳ Ｐゴシック"/>
        <family val="3"/>
        <charset val="128"/>
        <scheme val="minor"/>
      </rPr>
      <t>未満</t>
    </r>
    <phoneticPr fontId="2"/>
  </si>
  <si>
    <r>
      <t>1.0ha</t>
    </r>
    <r>
      <rPr>
        <sz val="8"/>
        <color theme="1"/>
        <rFont val="ＭＳ Ｐゴシック"/>
        <family val="3"/>
        <charset val="128"/>
        <scheme val="minor"/>
      </rPr>
      <t>未満</t>
    </r>
    <phoneticPr fontId="2"/>
  </si>
  <si>
    <r>
      <t>1.5ha</t>
    </r>
    <r>
      <rPr>
        <sz val="8"/>
        <color theme="1"/>
        <rFont val="ＭＳ Ｐゴシック"/>
        <family val="3"/>
        <charset val="128"/>
        <scheme val="minor"/>
      </rPr>
      <t>未満</t>
    </r>
    <phoneticPr fontId="2"/>
  </si>
  <si>
    <r>
      <t>2.0ha</t>
    </r>
    <r>
      <rPr>
        <sz val="8"/>
        <color theme="1"/>
        <rFont val="ＭＳ Ｐゴシック"/>
        <family val="3"/>
        <charset val="128"/>
        <scheme val="minor"/>
      </rPr>
      <t>未満</t>
    </r>
    <phoneticPr fontId="2"/>
  </si>
  <si>
    <r>
      <t>3.0ha</t>
    </r>
    <r>
      <rPr>
        <sz val="8"/>
        <color theme="1"/>
        <rFont val="ＭＳ Ｐゴシック"/>
        <family val="3"/>
        <charset val="128"/>
        <scheme val="minor"/>
      </rPr>
      <t>未満</t>
    </r>
    <phoneticPr fontId="2"/>
  </si>
  <si>
    <t>-</t>
    <phoneticPr fontId="2"/>
  </si>
  <si>
    <t>親園町</t>
    <rPh sb="0" eb="2">
      <t>チカソノ</t>
    </rPh>
    <rPh sb="2" eb="3">
      <t>マチ</t>
    </rPh>
    <phoneticPr fontId="2"/>
  </si>
  <si>
    <t>湯津上村</t>
    <rPh sb="0" eb="3">
      <t>ユヅカミ</t>
    </rPh>
    <rPh sb="3" eb="4">
      <t>ムラ</t>
    </rPh>
    <phoneticPr fontId="2"/>
  </si>
  <si>
    <t>-</t>
    <phoneticPr fontId="2"/>
  </si>
  <si>
    <r>
      <t>3.0ha</t>
    </r>
    <r>
      <rPr>
        <sz val="8"/>
        <color theme="1"/>
        <rFont val="ＭＳ Ｐゴシック"/>
        <family val="3"/>
        <charset val="128"/>
        <scheme val="minor"/>
      </rPr>
      <t>以上</t>
    </r>
    <phoneticPr fontId="2"/>
  </si>
  <si>
    <r>
      <t>5.0ha</t>
    </r>
    <r>
      <rPr>
        <sz val="8"/>
        <color theme="1"/>
        <rFont val="ＭＳ Ｐゴシック"/>
        <family val="3"/>
        <charset val="128"/>
        <scheme val="minor"/>
      </rPr>
      <t>以上</t>
    </r>
    <phoneticPr fontId="2"/>
  </si>
  <si>
    <r>
      <t>5.0ha</t>
    </r>
    <r>
      <rPr>
        <sz val="8"/>
        <color theme="1"/>
        <rFont val="ＭＳ Ｐゴシック"/>
        <family val="3"/>
        <charset val="128"/>
        <scheme val="minor"/>
      </rPr>
      <t>未満</t>
    </r>
    <phoneticPr fontId="2"/>
  </si>
  <si>
    <t>黒羽町</t>
    <rPh sb="0" eb="2">
      <t>クロバネ</t>
    </rPh>
    <rPh sb="2" eb="3">
      <t>マチ</t>
    </rPh>
    <phoneticPr fontId="2"/>
  </si>
  <si>
    <t>西那須野町</t>
    <rPh sb="0" eb="5">
      <t>ニシナスノマチ</t>
    </rPh>
    <phoneticPr fontId="2"/>
  </si>
  <si>
    <r>
      <t>5,000</t>
    </r>
    <r>
      <rPr>
        <sz val="8"/>
        <color theme="1"/>
        <rFont val="ＭＳ Ｐゴシック"/>
        <family val="3"/>
        <charset val="128"/>
        <scheme val="minor"/>
      </rPr>
      <t>万円未満</t>
    </r>
    <rPh sb="5" eb="7">
      <t>マンエン</t>
    </rPh>
    <rPh sb="7" eb="9">
      <t>ミマン</t>
    </rPh>
    <phoneticPr fontId="2"/>
  </si>
  <si>
    <r>
      <t>3,000</t>
    </r>
    <r>
      <rPr>
        <sz val="8"/>
        <color theme="1"/>
        <rFont val="ＭＳ Ｐゴシック"/>
        <family val="3"/>
        <charset val="128"/>
        <scheme val="minor"/>
      </rPr>
      <t>万円未満</t>
    </r>
    <phoneticPr fontId="2"/>
  </si>
  <si>
    <r>
      <t>2,000</t>
    </r>
    <r>
      <rPr>
        <sz val="8"/>
        <color theme="1"/>
        <rFont val="ＭＳ Ｐゴシック"/>
        <family val="3"/>
        <charset val="128"/>
        <scheme val="minor"/>
      </rPr>
      <t>万円未満</t>
    </r>
    <phoneticPr fontId="2"/>
  </si>
  <si>
    <r>
      <t>1,500</t>
    </r>
    <r>
      <rPr>
        <sz val="8"/>
        <color theme="1"/>
        <rFont val="ＭＳ Ｐゴシック"/>
        <family val="3"/>
        <charset val="128"/>
        <scheme val="minor"/>
      </rPr>
      <t>万円未満</t>
    </r>
    <phoneticPr fontId="2"/>
  </si>
  <si>
    <r>
      <t>1,000</t>
    </r>
    <r>
      <rPr>
        <sz val="8"/>
        <color theme="1"/>
        <rFont val="ＭＳ Ｐゴシック"/>
        <family val="3"/>
        <charset val="128"/>
        <scheme val="minor"/>
      </rPr>
      <t>万円未満</t>
    </r>
    <phoneticPr fontId="2"/>
  </si>
  <si>
    <r>
      <rPr>
        <sz val="10.5"/>
        <color theme="1"/>
        <rFont val="ＭＳ Ｐゴシック"/>
        <family val="3"/>
        <charset val="128"/>
        <scheme val="minor"/>
      </rPr>
      <t>5,000万円</t>
    </r>
    <r>
      <rPr>
        <sz val="11"/>
        <color theme="1"/>
        <rFont val="ＭＳ Ｐゴシック"/>
        <family val="2"/>
        <scheme val="minor"/>
      </rPr>
      <t xml:space="preserve">
以上</t>
    </r>
    <rPh sb="8" eb="10">
      <t>イジョウ</t>
    </rPh>
    <phoneticPr fontId="2"/>
  </si>
  <si>
    <r>
      <t>3,000</t>
    </r>
    <r>
      <rPr>
        <sz val="8"/>
        <color theme="1"/>
        <rFont val="ＭＳ Ｐゴシック"/>
        <family val="3"/>
        <charset val="128"/>
        <scheme val="minor"/>
      </rPr>
      <t>万円以上</t>
    </r>
    <phoneticPr fontId="2"/>
  </si>
  <si>
    <r>
      <t>2,000</t>
    </r>
    <r>
      <rPr>
        <sz val="8"/>
        <color theme="1"/>
        <rFont val="ＭＳ Ｐゴシック"/>
        <family val="3"/>
        <charset val="128"/>
        <scheme val="minor"/>
      </rPr>
      <t>万円以上</t>
    </r>
    <phoneticPr fontId="2"/>
  </si>
  <si>
    <r>
      <t>1,500</t>
    </r>
    <r>
      <rPr>
        <sz val="8"/>
        <color theme="1"/>
        <rFont val="ＭＳ Ｐゴシック"/>
        <family val="3"/>
        <charset val="128"/>
        <scheme val="minor"/>
      </rPr>
      <t>万円以上</t>
    </r>
    <phoneticPr fontId="2"/>
  </si>
  <si>
    <r>
      <t>1000</t>
    </r>
    <r>
      <rPr>
        <sz val="8"/>
        <color theme="1"/>
        <rFont val="ＭＳ Ｐゴシック"/>
        <family val="3"/>
        <charset val="128"/>
        <scheme val="minor"/>
      </rPr>
      <t>万円以上</t>
    </r>
    <phoneticPr fontId="2"/>
  </si>
  <si>
    <r>
      <t>700</t>
    </r>
    <r>
      <rPr>
        <sz val="8"/>
        <color theme="1"/>
        <rFont val="ＭＳ Ｐゴシック"/>
        <family val="3"/>
        <charset val="128"/>
        <scheme val="minor"/>
      </rPr>
      <t>万円以上</t>
    </r>
    <phoneticPr fontId="2"/>
  </si>
  <si>
    <t>旧町村</t>
    <rPh sb="0" eb="3">
      <t>キュウチョウソン</t>
    </rPh>
    <phoneticPr fontId="2"/>
  </si>
  <si>
    <r>
      <t>700</t>
    </r>
    <r>
      <rPr>
        <sz val="8"/>
        <color theme="1"/>
        <rFont val="ＭＳ Ｐゴシック"/>
        <family val="3"/>
        <charset val="128"/>
        <scheme val="minor"/>
      </rPr>
      <t>万円未満</t>
    </r>
    <phoneticPr fontId="2"/>
  </si>
  <si>
    <r>
      <t>500</t>
    </r>
    <r>
      <rPr>
        <sz val="8"/>
        <color theme="1"/>
        <rFont val="ＭＳ Ｐゴシック"/>
        <family val="3"/>
        <charset val="128"/>
        <scheme val="minor"/>
      </rPr>
      <t>万円未満</t>
    </r>
    <phoneticPr fontId="2"/>
  </si>
  <si>
    <r>
      <t>300</t>
    </r>
    <r>
      <rPr>
        <sz val="8"/>
        <color theme="1"/>
        <rFont val="ＭＳ Ｐゴシック"/>
        <family val="3"/>
        <charset val="128"/>
        <scheme val="minor"/>
      </rPr>
      <t>万円未満</t>
    </r>
    <phoneticPr fontId="2"/>
  </si>
  <si>
    <r>
      <t>200</t>
    </r>
    <r>
      <rPr>
        <sz val="8"/>
        <color theme="1"/>
        <rFont val="ＭＳ Ｐゴシック"/>
        <family val="3"/>
        <charset val="128"/>
        <scheme val="minor"/>
      </rPr>
      <t>万円未満</t>
    </r>
    <phoneticPr fontId="2"/>
  </si>
  <si>
    <r>
      <t>100</t>
    </r>
    <r>
      <rPr>
        <sz val="8"/>
        <color theme="1"/>
        <rFont val="ＭＳ Ｐゴシック"/>
        <family val="3"/>
        <charset val="128"/>
        <scheme val="minor"/>
      </rPr>
      <t>万円未満</t>
    </r>
    <rPh sb="4" eb="5">
      <t>エン</t>
    </rPh>
    <rPh sb="5" eb="7">
      <t>ミマン</t>
    </rPh>
    <phoneticPr fontId="2"/>
  </si>
  <si>
    <r>
      <t>500</t>
    </r>
    <r>
      <rPr>
        <sz val="8"/>
        <color theme="1"/>
        <rFont val="ＭＳ Ｐゴシック"/>
        <family val="3"/>
        <charset val="128"/>
        <scheme val="minor"/>
      </rPr>
      <t>万円以上</t>
    </r>
    <phoneticPr fontId="2"/>
  </si>
  <si>
    <r>
      <t>300</t>
    </r>
    <r>
      <rPr>
        <sz val="8"/>
        <color theme="1"/>
        <rFont val="ＭＳ Ｐゴシック"/>
        <family val="3"/>
        <charset val="128"/>
        <scheme val="minor"/>
      </rPr>
      <t>万円以上</t>
    </r>
    <phoneticPr fontId="2"/>
  </si>
  <si>
    <r>
      <t>200</t>
    </r>
    <r>
      <rPr>
        <sz val="8"/>
        <color theme="1"/>
        <rFont val="ＭＳ Ｐゴシック"/>
        <family val="3"/>
        <charset val="128"/>
        <scheme val="minor"/>
      </rPr>
      <t>万円以上</t>
    </r>
    <phoneticPr fontId="2"/>
  </si>
  <si>
    <r>
      <t>100</t>
    </r>
    <r>
      <rPr>
        <sz val="8"/>
        <color theme="1"/>
        <rFont val="ＭＳ Ｐゴシック"/>
        <family val="3"/>
        <charset val="128"/>
        <scheme val="minor"/>
      </rPr>
      <t>万円以上</t>
    </r>
    <phoneticPr fontId="2"/>
  </si>
  <si>
    <r>
      <t>50</t>
    </r>
    <r>
      <rPr>
        <sz val="8"/>
        <color theme="1"/>
        <rFont val="ＭＳ Ｐゴシック"/>
        <family val="3"/>
        <charset val="128"/>
        <scheme val="minor"/>
      </rPr>
      <t>万円以上</t>
    </r>
    <rPh sb="4" eb="6">
      <t>イジョウ</t>
    </rPh>
    <phoneticPr fontId="2"/>
  </si>
  <si>
    <t>50万円　未満</t>
    <rPh sb="2" eb="4">
      <t>マンエン</t>
    </rPh>
    <rPh sb="5" eb="7">
      <t>ミマン</t>
    </rPh>
    <phoneticPr fontId="2"/>
  </si>
  <si>
    <t>販売なし</t>
    <phoneticPr fontId="2"/>
  </si>
  <si>
    <t>　農産物の販売金額を規模別にみると、５０万円未満の農家が７２５戸で全体の２１．０％、１，０００万円以上の農家が３５１戸で全体の１０．２％を占めています。また、旧町村別では、金田村が９０３戸で全体の２６．１％を占めています。</t>
    <rPh sb="1" eb="4">
      <t>ノウサンブツ</t>
    </rPh>
    <rPh sb="5" eb="7">
      <t>ハンバイ</t>
    </rPh>
    <rPh sb="7" eb="9">
      <t>キンガク</t>
    </rPh>
    <rPh sb="10" eb="13">
      <t>キボベツ</t>
    </rPh>
    <rPh sb="20" eb="22">
      <t>マンエン</t>
    </rPh>
    <rPh sb="22" eb="24">
      <t>ミマン</t>
    </rPh>
    <rPh sb="25" eb="27">
      <t>ノウカ</t>
    </rPh>
    <rPh sb="31" eb="32">
      <t>ト</t>
    </rPh>
    <rPh sb="33" eb="35">
      <t>ゼンタイ</t>
    </rPh>
    <rPh sb="47" eb="48">
      <t>マン</t>
    </rPh>
    <rPh sb="48" eb="49">
      <t>エン</t>
    </rPh>
    <rPh sb="49" eb="51">
      <t>イジョウ</t>
    </rPh>
    <rPh sb="52" eb="54">
      <t>ノウカ</t>
    </rPh>
    <rPh sb="58" eb="59">
      <t>ト</t>
    </rPh>
    <rPh sb="60" eb="62">
      <t>ゼンタイ</t>
    </rPh>
    <rPh sb="69" eb="70">
      <t>シ</t>
    </rPh>
    <rPh sb="79" eb="80">
      <t>キュウ</t>
    </rPh>
    <rPh sb="80" eb="82">
      <t>チョウソン</t>
    </rPh>
    <rPh sb="82" eb="83">
      <t>ベツ</t>
    </rPh>
    <rPh sb="86" eb="88">
      <t>カネダ</t>
    </rPh>
    <rPh sb="88" eb="89">
      <t>ムラ</t>
    </rPh>
    <rPh sb="93" eb="94">
      <t>ト</t>
    </rPh>
    <rPh sb="95" eb="97">
      <t>ゼンタイ</t>
    </rPh>
    <rPh sb="104" eb="105">
      <t>シ</t>
    </rPh>
    <phoneticPr fontId="2"/>
  </si>
  <si>
    <t>３　農産物販売金額規模別農家数（販売農家）</t>
    <rPh sb="2" eb="5">
      <t>ノウサンブツ</t>
    </rPh>
    <rPh sb="5" eb="7">
      <t>ハンバイ</t>
    </rPh>
    <rPh sb="7" eb="9">
      <t>キンガク</t>
    </rPh>
    <rPh sb="9" eb="12">
      <t>キボベツ</t>
    </rPh>
    <rPh sb="12" eb="14">
      <t>ノウカ</t>
    </rPh>
    <rPh sb="14" eb="15">
      <t>カズ</t>
    </rPh>
    <rPh sb="16" eb="18">
      <t>ハンバイ</t>
    </rPh>
    <rPh sb="18" eb="20">
      <t>ノウカ</t>
    </rPh>
    <phoneticPr fontId="2"/>
  </si>
  <si>
    <t>４　農業経営組織別経営体数</t>
    <rPh sb="2" eb="4">
      <t>ノウギョウ</t>
    </rPh>
    <rPh sb="4" eb="6">
      <t>ケイエイ</t>
    </rPh>
    <rPh sb="6" eb="8">
      <t>ソシキ</t>
    </rPh>
    <rPh sb="8" eb="9">
      <t>ベツ</t>
    </rPh>
    <rPh sb="9" eb="11">
      <t>ケイエイ</t>
    </rPh>
    <rPh sb="11" eb="12">
      <t>タイ</t>
    </rPh>
    <rPh sb="12" eb="13">
      <t>スウ</t>
    </rPh>
    <phoneticPr fontId="2"/>
  </si>
  <si>
    <t>単位：経営体</t>
    <rPh sb="0" eb="2">
      <t>タンイ</t>
    </rPh>
    <rPh sb="3" eb="6">
      <t>ケイエイタイ</t>
    </rPh>
    <phoneticPr fontId="2"/>
  </si>
  <si>
    <t>単一経営経営体（主位部門が８０％以上の経営体）</t>
    <rPh sb="0" eb="2">
      <t>タンイツ</t>
    </rPh>
    <rPh sb="2" eb="4">
      <t>ケイエイ</t>
    </rPh>
    <rPh sb="4" eb="7">
      <t>ケイエイタイ</t>
    </rPh>
    <rPh sb="8" eb="9">
      <t>シュ</t>
    </rPh>
    <rPh sb="9" eb="10">
      <t>イ</t>
    </rPh>
    <rPh sb="10" eb="12">
      <t>ブモン</t>
    </rPh>
    <rPh sb="16" eb="18">
      <t>イジョウ</t>
    </rPh>
    <rPh sb="19" eb="21">
      <t>ケイエイ</t>
    </rPh>
    <rPh sb="21" eb="22">
      <t>タイ</t>
    </rPh>
    <phoneticPr fontId="2"/>
  </si>
  <si>
    <t>稲作</t>
    <rPh sb="0" eb="1">
      <t>イナ</t>
    </rPh>
    <rPh sb="1" eb="2">
      <t>サク</t>
    </rPh>
    <phoneticPr fontId="2"/>
  </si>
  <si>
    <t>麦類作</t>
    <rPh sb="0" eb="2">
      <t>ムギルイ</t>
    </rPh>
    <rPh sb="2" eb="3">
      <t>サク</t>
    </rPh>
    <phoneticPr fontId="2"/>
  </si>
  <si>
    <t>雑穀・いも類・豆類</t>
    <rPh sb="0" eb="2">
      <t>ザッコク</t>
    </rPh>
    <rPh sb="5" eb="6">
      <t>ルイ</t>
    </rPh>
    <rPh sb="7" eb="9">
      <t>マメルイ</t>
    </rPh>
    <phoneticPr fontId="2"/>
  </si>
  <si>
    <t>工芸　　　　農作物</t>
    <rPh sb="0" eb="2">
      <t>コウゲイ</t>
    </rPh>
    <rPh sb="6" eb="9">
      <t>ノウサクブツ</t>
    </rPh>
    <phoneticPr fontId="2"/>
  </si>
  <si>
    <t>露地野菜</t>
    <rPh sb="0" eb="2">
      <t>ロジ</t>
    </rPh>
    <rPh sb="2" eb="4">
      <t>ヤサイ</t>
    </rPh>
    <phoneticPr fontId="2"/>
  </si>
  <si>
    <t>施設野菜</t>
    <rPh sb="0" eb="2">
      <t>シセツ</t>
    </rPh>
    <rPh sb="2" eb="4">
      <t>ヤサイ</t>
    </rPh>
    <phoneticPr fontId="2"/>
  </si>
  <si>
    <t>果樹類</t>
    <rPh sb="0" eb="2">
      <t>カジュ</t>
    </rPh>
    <rPh sb="2" eb="3">
      <t>ルイ</t>
    </rPh>
    <phoneticPr fontId="2"/>
  </si>
  <si>
    <t>花き・花木</t>
    <rPh sb="0" eb="1">
      <t>ハナ</t>
    </rPh>
    <phoneticPr fontId="2"/>
  </si>
  <si>
    <t>その他の作物</t>
    <rPh sb="2" eb="3">
      <t>タ</t>
    </rPh>
    <rPh sb="4" eb="6">
      <t>サクモツ</t>
    </rPh>
    <phoneticPr fontId="2"/>
  </si>
  <si>
    <t>酪農</t>
    <rPh sb="0" eb="2">
      <t>ラクノウ</t>
    </rPh>
    <phoneticPr fontId="2"/>
  </si>
  <si>
    <t>肉用牛</t>
    <rPh sb="0" eb="3">
      <t>ニクヨウギュウ</t>
    </rPh>
    <phoneticPr fontId="2"/>
  </si>
  <si>
    <t>養豚</t>
    <rPh sb="0" eb="2">
      <t>ヨウトン</t>
    </rPh>
    <phoneticPr fontId="2"/>
  </si>
  <si>
    <t>養鶏</t>
    <rPh sb="0" eb="2">
      <t>ヨウケイ</t>
    </rPh>
    <phoneticPr fontId="2"/>
  </si>
  <si>
    <t>養蚕</t>
    <rPh sb="0" eb="1">
      <t>ヨウ</t>
    </rPh>
    <rPh sb="1" eb="2">
      <t>カイコ</t>
    </rPh>
    <phoneticPr fontId="2"/>
  </si>
  <si>
    <t>その他の畜産</t>
    <rPh sb="2" eb="3">
      <t>タ</t>
    </rPh>
    <phoneticPr fontId="2"/>
  </si>
  <si>
    <t>大田原市</t>
    <rPh sb="0" eb="4">
      <t>オオタワラシ</t>
    </rPh>
    <phoneticPr fontId="2"/>
  </si>
  <si>
    <t>旧大田原市</t>
    <rPh sb="0" eb="1">
      <t>キュウ</t>
    </rPh>
    <rPh sb="1" eb="5">
      <t>オオタワラシ</t>
    </rPh>
    <phoneticPr fontId="2"/>
  </si>
  <si>
    <t>-</t>
  </si>
  <si>
    <t>旧湯津上村</t>
    <rPh sb="0" eb="1">
      <t>キュウ</t>
    </rPh>
    <rPh sb="1" eb="4">
      <t>ユヅカミ</t>
    </rPh>
    <rPh sb="4" eb="5">
      <t>ムラ</t>
    </rPh>
    <phoneticPr fontId="2"/>
  </si>
  <si>
    <t xml:space="preserve"> 旧黒羽町 　</t>
    <rPh sb="1" eb="2">
      <t>キュウ</t>
    </rPh>
    <rPh sb="2" eb="5">
      <t>クロバネマチ</t>
    </rPh>
    <phoneticPr fontId="2"/>
  </si>
  <si>
    <t>準単一　　複合経営　　　　及び　　　　複合経営　　　　経営体数</t>
    <rPh sb="13" eb="14">
      <t>オヨ</t>
    </rPh>
    <rPh sb="30" eb="31">
      <t>カズ</t>
    </rPh>
    <phoneticPr fontId="2"/>
  </si>
  <si>
    <t>準単一複合経営経営体数（主位部門が６０～８０％の経営体）</t>
    <rPh sb="0" eb="1">
      <t>ジュン</t>
    </rPh>
    <rPh sb="1" eb="3">
      <t>タンイツ</t>
    </rPh>
    <rPh sb="3" eb="5">
      <t>フクゴウ</t>
    </rPh>
    <rPh sb="5" eb="7">
      <t>ケイエイ</t>
    </rPh>
    <rPh sb="7" eb="9">
      <t>ケイエイ</t>
    </rPh>
    <rPh sb="9" eb="10">
      <t>タイ</t>
    </rPh>
    <rPh sb="10" eb="11">
      <t>スウ</t>
    </rPh>
    <rPh sb="12" eb="14">
      <t>シュイ</t>
    </rPh>
    <rPh sb="14" eb="16">
      <t>ブモン</t>
    </rPh>
    <rPh sb="24" eb="26">
      <t>ケイエイ</t>
    </rPh>
    <rPh sb="26" eb="27">
      <t>タイ</t>
    </rPh>
    <phoneticPr fontId="2"/>
  </si>
  <si>
    <t>稲作が主位部門で２位が</t>
    <rPh sb="0" eb="2">
      <t>イナサク</t>
    </rPh>
    <rPh sb="3" eb="5">
      <t>シュイ</t>
    </rPh>
    <rPh sb="5" eb="7">
      <t>ブモン</t>
    </rPh>
    <rPh sb="9" eb="10">
      <t>イ</t>
    </rPh>
    <phoneticPr fontId="2"/>
  </si>
  <si>
    <t>小計</t>
    <rPh sb="0" eb="2">
      <t>ショウケイ</t>
    </rPh>
    <phoneticPr fontId="2"/>
  </si>
  <si>
    <t>雑穀・いも類・豆類</t>
    <rPh sb="0" eb="2">
      <t>ザッコク</t>
    </rPh>
    <rPh sb="5" eb="6">
      <t>ルイ</t>
    </rPh>
    <rPh sb="7" eb="8">
      <t>マメ</t>
    </rPh>
    <rPh sb="8" eb="9">
      <t>ルイ</t>
    </rPh>
    <phoneticPr fontId="2"/>
  </si>
  <si>
    <t>工芸　　　農作物</t>
    <rPh sb="0" eb="2">
      <t>コウゲイ</t>
    </rPh>
    <rPh sb="5" eb="8">
      <t>ノウサクブツ</t>
    </rPh>
    <phoneticPr fontId="2"/>
  </si>
  <si>
    <t>-</t>
    <phoneticPr fontId="2"/>
  </si>
  <si>
    <t>準単一複合経営経営体（主位部門が６０～８０％の経営体）　　（つづき）</t>
    <rPh sb="0" eb="1">
      <t>ジュン</t>
    </rPh>
    <rPh sb="1" eb="3">
      <t>タンイツ</t>
    </rPh>
    <rPh sb="3" eb="5">
      <t>フクゴウ</t>
    </rPh>
    <rPh sb="5" eb="7">
      <t>ケイエイ</t>
    </rPh>
    <rPh sb="7" eb="10">
      <t>ケイエイタイ</t>
    </rPh>
    <rPh sb="11" eb="13">
      <t>シュイ</t>
    </rPh>
    <rPh sb="13" eb="15">
      <t>ブモン</t>
    </rPh>
    <rPh sb="23" eb="25">
      <t>ケイエイ</t>
    </rPh>
    <rPh sb="25" eb="26">
      <t>タイ</t>
    </rPh>
    <phoneticPr fontId="2"/>
  </si>
  <si>
    <t>複合経営経営体（主位部門が６０％未満の経営体）</t>
    <rPh sb="0" eb="2">
      <t>フクゴウ</t>
    </rPh>
    <rPh sb="2" eb="4">
      <t>ケイエイ</t>
    </rPh>
    <rPh sb="4" eb="6">
      <t>ケイエイ</t>
    </rPh>
    <rPh sb="6" eb="7">
      <t>タイ</t>
    </rPh>
    <rPh sb="8" eb="10">
      <t>シュイ</t>
    </rPh>
    <rPh sb="10" eb="12">
      <t>ブモン</t>
    </rPh>
    <rPh sb="16" eb="18">
      <t>ミマン</t>
    </rPh>
    <rPh sb="19" eb="22">
      <t>ケイエイタイ</t>
    </rPh>
    <phoneticPr fontId="2"/>
  </si>
  <si>
    <t>露地野菜が主位のもの</t>
    <rPh sb="0" eb="2">
      <t>ロジ</t>
    </rPh>
    <rPh sb="2" eb="4">
      <t>ヤサイ</t>
    </rPh>
    <rPh sb="5" eb="7">
      <t>シュイ</t>
    </rPh>
    <phoneticPr fontId="2"/>
  </si>
  <si>
    <t>施設野菜が主位のもの</t>
    <rPh sb="0" eb="2">
      <t>シセツ</t>
    </rPh>
    <rPh sb="2" eb="4">
      <t>ヤサイ</t>
    </rPh>
    <rPh sb="5" eb="7">
      <t>シュイ</t>
    </rPh>
    <phoneticPr fontId="2"/>
  </si>
  <si>
    <t>果樹類が主位の　　　　もの</t>
    <rPh sb="0" eb="2">
      <t>カジュ</t>
    </rPh>
    <rPh sb="2" eb="3">
      <t>ルイ</t>
    </rPh>
    <phoneticPr fontId="2"/>
  </si>
  <si>
    <t>花き・花木が主位のもの</t>
    <rPh sb="0" eb="1">
      <t>カ</t>
    </rPh>
    <rPh sb="3" eb="5">
      <t>ハナキ</t>
    </rPh>
    <phoneticPr fontId="2"/>
  </si>
  <si>
    <t>酪農が主位のもの</t>
    <rPh sb="0" eb="2">
      <t>ラクノウ</t>
    </rPh>
    <phoneticPr fontId="2"/>
  </si>
  <si>
    <t>肉用牛が主位の　　　　もの</t>
    <rPh sb="0" eb="3">
      <t>ニクヨウギュウ</t>
    </rPh>
    <phoneticPr fontId="2"/>
  </si>
  <si>
    <t>養鶏が主位のもの</t>
    <rPh sb="0" eb="2">
      <t>ヨウケイ</t>
    </rPh>
    <phoneticPr fontId="2"/>
  </si>
  <si>
    <t>養蚕が主位のもの</t>
    <rPh sb="0" eb="1">
      <t>ヨウ</t>
    </rPh>
    <rPh sb="1" eb="2">
      <t>カイコ</t>
    </rPh>
    <phoneticPr fontId="2"/>
  </si>
  <si>
    <t>その他の畜産が主位のもの</t>
    <rPh sb="2" eb="3">
      <t>タ</t>
    </rPh>
    <rPh sb="4" eb="6">
      <t>チクサン</t>
    </rPh>
    <phoneticPr fontId="2"/>
  </si>
  <si>
    <t>その他</t>
    <rPh sb="2" eb="3">
      <t>タ</t>
    </rPh>
    <phoneticPr fontId="2"/>
  </si>
  <si>
    <t>５　自営農業に主として従事した世帯員数（販売農家）</t>
    <rPh sb="2" eb="4">
      <t>ジエイ</t>
    </rPh>
    <rPh sb="4" eb="6">
      <t>ノウギョウ</t>
    </rPh>
    <rPh sb="7" eb="8">
      <t>オモ</t>
    </rPh>
    <rPh sb="11" eb="13">
      <t>ジュウジ</t>
    </rPh>
    <rPh sb="15" eb="18">
      <t>セタイイン</t>
    </rPh>
    <rPh sb="18" eb="19">
      <t>スウ</t>
    </rPh>
    <rPh sb="20" eb="22">
      <t>ハンバイ</t>
    </rPh>
    <rPh sb="22" eb="24">
      <t>ノウカ</t>
    </rPh>
    <phoneticPr fontId="2"/>
  </si>
  <si>
    <t>単位：人</t>
    <rPh sb="0" eb="2">
      <t>タンイ</t>
    </rPh>
    <rPh sb="3" eb="4">
      <t>ヒト</t>
    </rPh>
    <phoneticPr fontId="2"/>
  </si>
  <si>
    <t>男　　女　　計</t>
    <rPh sb="0" eb="1">
      <t>オトコ</t>
    </rPh>
    <rPh sb="3" eb="4">
      <t>オンナ</t>
    </rPh>
    <rPh sb="6" eb="7">
      <t>ケイ</t>
    </rPh>
    <phoneticPr fontId="2"/>
  </si>
  <si>
    <t>15～19歳</t>
    <rPh sb="5" eb="6">
      <t>サイ</t>
    </rPh>
    <phoneticPr fontId="2"/>
  </si>
  <si>
    <t>20～24歳</t>
    <phoneticPr fontId="2"/>
  </si>
  <si>
    <t>25～29歳</t>
    <phoneticPr fontId="2"/>
  </si>
  <si>
    <t>30～34歳</t>
    <phoneticPr fontId="2"/>
  </si>
  <si>
    <t>35～39歳</t>
    <phoneticPr fontId="2"/>
  </si>
  <si>
    <t>40～44歳</t>
    <phoneticPr fontId="2"/>
  </si>
  <si>
    <t>45～49歳</t>
    <phoneticPr fontId="2"/>
  </si>
  <si>
    <t>50～54歳</t>
    <phoneticPr fontId="2"/>
  </si>
  <si>
    <t>55～59歳</t>
    <phoneticPr fontId="2"/>
  </si>
  <si>
    <t>60～64歳</t>
    <phoneticPr fontId="2"/>
  </si>
  <si>
    <t>65～69歳</t>
    <phoneticPr fontId="2"/>
  </si>
  <si>
    <t>70～74歳</t>
    <phoneticPr fontId="2"/>
  </si>
  <si>
    <t>75歳以上</t>
    <rPh sb="2" eb="5">
      <t>サイイジョウ</t>
    </rPh>
    <phoneticPr fontId="2"/>
  </si>
  <si>
    <t>旧湯津上村</t>
    <rPh sb="0" eb="1">
      <t>キュウ</t>
    </rPh>
    <rPh sb="1" eb="5">
      <t>ユヅカミムラ</t>
    </rPh>
    <phoneticPr fontId="2"/>
  </si>
  <si>
    <t>旧黒羽町 　</t>
    <rPh sb="0" eb="1">
      <t>キュウ</t>
    </rPh>
    <rPh sb="1" eb="4">
      <t>クロバネマチ</t>
    </rPh>
    <phoneticPr fontId="2"/>
  </si>
  <si>
    <t>男</t>
    <rPh sb="0" eb="1">
      <t>オトコ</t>
    </rPh>
    <phoneticPr fontId="2"/>
  </si>
  <si>
    <t>女</t>
    <rPh sb="0" eb="1">
      <t>オンナ</t>
    </rPh>
    <phoneticPr fontId="2"/>
  </si>
  <si>
    <t>６　自営農業に主として従事した世帯員のうち、ふだん仕事として従事した世帯員数（年齢別基幹的農業従事者数）</t>
    <rPh sb="2" eb="4">
      <t>ジエイ</t>
    </rPh>
    <rPh sb="4" eb="6">
      <t>ノウギョウ</t>
    </rPh>
    <rPh sb="7" eb="8">
      <t>オモ</t>
    </rPh>
    <rPh sb="11" eb="13">
      <t>ジュウジ</t>
    </rPh>
    <rPh sb="15" eb="18">
      <t>セタイイン</t>
    </rPh>
    <rPh sb="25" eb="27">
      <t>シゴト</t>
    </rPh>
    <rPh sb="30" eb="32">
      <t>ジュウジ</t>
    </rPh>
    <rPh sb="34" eb="36">
      <t>セタイ</t>
    </rPh>
    <rPh sb="36" eb="38">
      <t>インスウ</t>
    </rPh>
    <rPh sb="39" eb="41">
      <t>ネンレイ</t>
    </rPh>
    <rPh sb="41" eb="42">
      <t>ベツ</t>
    </rPh>
    <rPh sb="42" eb="45">
      <t>キカンテキ</t>
    </rPh>
    <rPh sb="45" eb="47">
      <t>ノウギョウ</t>
    </rPh>
    <rPh sb="47" eb="50">
      <t>ジュウジシャ</t>
    </rPh>
    <rPh sb="50" eb="51">
      <t>スウ</t>
    </rPh>
    <phoneticPr fontId="2"/>
  </si>
  <si>
    <t>20～24</t>
    <phoneticPr fontId="2"/>
  </si>
  <si>
    <t>25～29</t>
    <phoneticPr fontId="2"/>
  </si>
  <si>
    <t>30～34</t>
    <phoneticPr fontId="2"/>
  </si>
  <si>
    <t>35～39</t>
    <phoneticPr fontId="2"/>
  </si>
  <si>
    <t>40～44</t>
    <phoneticPr fontId="2"/>
  </si>
  <si>
    <t>45～49</t>
    <phoneticPr fontId="2"/>
  </si>
  <si>
    <t>50～54</t>
    <phoneticPr fontId="2"/>
  </si>
  <si>
    <t>55～59</t>
    <phoneticPr fontId="2"/>
  </si>
  <si>
    <t>60～64</t>
    <phoneticPr fontId="2"/>
  </si>
  <si>
    <t>65～69</t>
    <phoneticPr fontId="2"/>
  </si>
  <si>
    <t>70～74</t>
    <phoneticPr fontId="2"/>
  </si>
  <si>
    <t>大田原市</t>
  </si>
  <si>
    <t>旧大田原市</t>
  </si>
  <si>
    <t>旧湯津上村</t>
  </si>
  <si>
    <t xml:space="preserve"> 旧黒羽町 　</t>
    <phoneticPr fontId="2"/>
  </si>
  <si>
    <t>男　　</t>
    <rPh sb="0" eb="1">
      <t>オトコ</t>
    </rPh>
    <phoneticPr fontId="2"/>
  </si>
  <si>
    <t xml:space="preserve"> 旧黒羽町 　</t>
    <phoneticPr fontId="2"/>
  </si>
  <si>
    <t>女　</t>
    <rPh sb="0" eb="1">
      <t>オンナ</t>
    </rPh>
    <phoneticPr fontId="2"/>
  </si>
  <si>
    <t>７　経営耕地の状況</t>
    <rPh sb="2" eb="4">
      <t>ケイエイ</t>
    </rPh>
    <rPh sb="4" eb="6">
      <t>コウチ</t>
    </rPh>
    <rPh sb="7" eb="9">
      <t>ジョウキョウ</t>
    </rPh>
    <phoneticPr fontId="2"/>
  </si>
  <si>
    <t>　地目別にみると、田が最も多く９，３６８ha（９１．５％）を占めています。旧市町村別では、旧大田原市の田の面積率は９３．９%、旧湯津上村が８３．９％、旧黒羽町が８９．９％を占めています。
　また、畑は６７６haで経営耕地の６．６％を、樹園地は１８９haで１．８％を占めています。</t>
    <rPh sb="1" eb="2">
      <t>チ</t>
    </rPh>
    <rPh sb="2" eb="3">
      <t>モク</t>
    </rPh>
    <rPh sb="3" eb="4">
      <t>ベツ</t>
    </rPh>
    <rPh sb="9" eb="10">
      <t>タ</t>
    </rPh>
    <rPh sb="11" eb="12">
      <t>モット</t>
    </rPh>
    <rPh sb="13" eb="14">
      <t>オオ</t>
    </rPh>
    <rPh sb="30" eb="31">
      <t>シ</t>
    </rPh>
    <rPh sb="37" eb="41">
      <t>キュウシチョウソン</t>
    </rPh>
    <rPh sb="41" eb="42">
      <t>ベツ</t>
    </rPh>
    <rPh sb="45" eb="46">
      <t>キュウ</t>
    </rPh>
    <rPh sb="46" eb="50">
      <t>オオタワラシ</t>
    </rPh>
    <rPh sb="51" eb="52">
      <t>タ</t>
    </rPh>
    <rPh sb="53" eb="55">
      <t>メンセキ</t>
    </rPh>
    <rPh sb="55" eb="56">
      <t>リツ</t>
    </rPh>
    <rPh sb="63" eb="64">
      <t>キュウ</t>
    </rPh>
    <rPh sb="64" eb="67">
      <t>ユヅカミ</t>
    </rPh>
    <rPh sb="67" eb="68">
      <t>ムラ</t>
    </rPh>
    <rPh sb="75" eb="76">
      <t>キュウ</t>
    </rPh>
    <rPh sb="76" eb="79">
      <t>クロバネマチ</t>
    </rPh>
    <rPh sb="86" eb="87">
      <t>シ</t>
    </rPh>
    <rPh sb="98" eb="99">
      <t>ハタケ</t>
    </rPh>
    <rPh sb="106" eb="108">
      <t>ケイエイ</t>
    </rPh>
    <rPh sb="108" eb="110">
      <t>コウチ</t>
    </rPh>
    <rPh sb="117" eb="118">
      <t>ジュ</t>
    </rPh>
    <rPh sb="118" eb="119">
      <t>エン</t>
    </rPh>
    <rPh sb="119" eb="120">
      <t>チ</t>
    </rPh>
    <phoneticPr fontId="2"/>
  </si>
  <si>
    <t>面積：a</t>
    <rPh sb="0" eb="2">
      <t>メンセキ</t>
    </rPh>
    <phoneticPr fontId="2"/>
  </si>
  <si>
    <t>経営耕地
総面積</t>
    <rPh sb="0" eb="2">
      <t>ケイエイ</t>
    </rPh>
    <rPh sb="2" eb="4">
      <t>コウチ</t>
    </rPh>
    <rPh sb="5" eb="8">
      <t>ソウメンセキ</t>
    </rPh>
    <phoneticPr fontId="2"/>
  </si>
  <si>
    <t>田</t>
    <rPh sb="0" eb="1">
      <t>タ</t>
    </rPh>
    <phoneticPr fontId="2"/>
  </si>
  <si>
    <t>稲以外の
作物だけを
作った田</t>
    <rPh sb="11" eb="12">
      <t>ツク</t>
    </rPh>
    <phoneticPr fontId="2"/>
  </si>
  <si>
    <t>何も作ら
なかった田</t>
    <rPh sb="0" eb="1">
      <t>ナニ</t>
    </rPh>
    <rPh sb="2" eb="3">
      <t>ツク</t>
    </rPh>
    <phoneticPr fontId="2"/>
  </si>
  <si>
    <t>畑</t>
    <rPh sb="0" eb="1">
      <t>ハタケ</t>
    </rPh>
    <phoneticPr fontId="2"/>
  </si>
  <si>
    <t>樹園地</t>
    <rPh sb="0" eb="3">
      <t>ジュエンチ</t>
    </rPh>
    <phoneticPr fontId="2"/>
  </si>
  <si>
    <t>稲を作った田</t>
    <rPh sb="0" eb="1">
      <t>イナ</t>
    </rPh>
    <rPh sb="2" eb="3">
      <t>ツク</t>
    </rPh>
    <rPh sb="5" eb="6">
      <t>タ</t>
    </rPh>
    <phoneticPr fontId="2"/>
  </si>
  <si>
    <t>旧黒羽町</t>
    <rPh sb="0" eb="1">
      <t>キュウ</t>
    </rPh>
    <rPh sb="1" eb="4">
      <t>クロバネマチ</t>
    </rPh>
    <phoneticPr fontId="2"/>
  </si>
  <si>
    <t>（１）借入耕地のある経営体数と借入耕地面積</t>
    <rPh sb="3" eb="5">
      <t>シャクニュウ</t>
    </rPh>
    <rPh sb="5" eb="7">
      <t>コウチ</t>
    </rPh>
    <rPh sb="10" eb="12">
      <t>ケイエイ</t>
    </rPh>
    <rPh sb="13" eb="14">
      <t>カズ</t>
    </rPh>
    <rPh sb="15" eb="17">
      <t>カリイレ</t>
    </rPh>
    <rPh sb="17" eb="19">
      <t>コウチ</t>
    </rPh>
    <rPh sb="19" eb="21">
      <t>メンセキ</t>
    </rPh>
    <phoneticPr fontId="2"/>
  </si>
  <si>
    <t>経営体数：経営体　面積：a</t>
    <rPh sb="0" eb="2">
      <t>ケイエイ</t>
    </rPh>
    <rPh sb="2" eb="3">
      <t>タイ</t>
    </rPh>
    <rPh sb="3" eb="4">
      <t>スウ</t>
    </rPh>
    <rPh sb="5" eb="7">
      <t>ケイエイ</t>
    </rPh>
    <rPh sb="7" eb="8">
      <t>タイ</t>
    </rPh>
    <rPh sb="9" eb="11">
      <t>メンセキ</t>
    </rPh>
    <phoneticPr fontId="2"/>
  </si>
  <si>
    <t>畑（樹園地を除く）</t>
    <rPh sb="0" eb="1">
      <t>ハタケ</t>
    </rPh>
    <rPh sb="2" eb="5">
      <t>ジュエンチ</t>
    </rPh>
    <rPh sb="6" eb="7">
      <t>ノゾ</t>
    </rPh>
    <phoneticPr fontId="2"/>
  </si>
  <si>
    <t>実経営体数</t>
    <rPh sb="0" eb="1">
      <t>ジツ</t>
    </rPh>
    <rPh sb="1" eb="3">
      <t>ケイエイ</t>
    </rPh>
    <rPh sb="3" eb="4">
      <t>タイ</t>
    </rPh>
    <rPh sb="4" eb="5">
      <t>スウ</t>
    </rPh>
    <phoneticPr fontId="2"/>
  </si>
  <si>
    <t>面積</t>
    <rPh sb="0" eb="2">
      <t>メンセキ</t>
    </rPh>
    <phoneticPr fontId="2"/>
  </si>
  <si>
    <t>経営体数</t>
    <rPh sb="0" eb="2">
      <t>ケイエイ</t>
    </rPh>
    <rPh sb="2" eb="3">
      <t>タイ</t>
    </rPh>
    <rPh sb="3" eb="4">
      <t>スウ</t>
    </rPh>
    <phoneticPr fontId="2"/>
  </si>
  <si>
    <t>経営体数</t>
    <rPh sb="0" eb="2">
      <t>ケイエイ</t>
    </rPh>
    <rPh sb="2" eb="4">
      <t>タイスウ</t>
    </rPh>
    <phoneticPr fontId="2"/>
  </si>
  <si>
    <t>（２）　貸付耕地のある経営体数と貸付耕地面積</t>
    <rPh sb="4" eb="6">
      <t>カシツケ</t>
    </rPh>
    <rPh sb="6" eb="8">
      <t>コウチ</t>
    </rPh>
    <rPh sb="11" eb="13">
      <t>ケイエイ</t>
    </rPh>
    <rPh sb="14" eb="15">
      <t>カズ</t>
    </rPh>
    <rPh sb="16" eb="18">
      <t>カシツケ</t>
    </rPh>
    <rPh sb="18" eb="20">
      <t>コウチ</t>
    </rPh>
    <rPh sb="20" eb="22">
      <t>メンセキ</t>
    </rPh>
    <phoneticPr fontId="2"/>
  </si>
  <si>
    <t>（３）　水稲作受託作業種類別経営体数と受託作業面積</t>
    <rPh sb="4" eb="6">
      <t>スイトウ</t>
    </rPh>
    <rPh sb="6" eb="7">
      <t>サク</t>
    </rPh>
    <rPh sb="7" eb="9">
      <t>ジュタク</t>
    </rPh>
    <rPh sb="9" eb="11">
      <t>サギョウ</t>
    </rPh>
    <rPh sb="11" eb="13">
      <t>シュルイ</t>
    </rPh>
    <rPh sb="13" eb="14">
      <t>ベツ</t>
    </rPh>
    <rPh sb="14" eb="16">
      <t>ケイエイ</t>
    </rPh>
    <rPh sb="16" eb="17">
      <t>タイ</t>
    </rPh>
    <rPh sb="17" eb="18">
      <t>スウ</t>
    </rPh>
    <rPh sb="19" eb="21">
      <t>ジュタク</t>
    </rPh>
    <rPh sb="21" eb="23">
      <t>サギョウ</t>
    </rPh>
    <rPh sb="23" eb="25">
      <t>メンセキ</t>
    </rPh>
    <phoneticPr fontId="2"/>
  </si>
  <si>
    <t>経営体数：経営体　面積：a</t>
    <phoneticPr fontId="2"/>
  </si>
  <si>
    <t>全作業</t>
    <rPh sb="0" eb="1">
      <t>ゼン</t>
    </rPh>
    <rPh sb="1" eb="3">
      <t>サギョウ</t>
    </rPh>
    <phoneticPr fontId="2"/>
  </si>
  <si>
    <t>部　　分　　作　　業</t>
    <rPh sb="0" eb="1">
      <t>ブ</t>
    </rPh>
    <rPh sb="3" eb="4">
      <t>フン</t>
    </rPh>
    <rPh sb="6" eb="7">
      <t>サク</t>
    </rPh>
    <rPh sb="9" eb="10">
      <t>ギョウ</t>
    </rPh>
    <phoneticPr fontId="2"/>
  </si>
  <si>
    <t>育苗</t>
    <rPh sb="0" eb="1">
      <t>イク</t>
    </rPh>
    <rPh sb="1" eb="2">
      <t>ナエ</t>
    </rPh>
    <phoneticPr fontId="2"/>
  </si>
  <si>
    <t>耕起・代かき</t>
    <rPh sb="0" eb="1">
      <t>コウ</t>
    </rPh>
    <rPh sb="1" eb="2">
      <t>オ</t>
    </rPh>
    <rPh sb="3" eb="4">
      <t>シロ</t>
    </rPh>
    <phoneticPr fontId="2"/>
  </si>
  <si>
    <t>田植</t>
    <rPh sb="0" eb="1">
      <t>タ</t>
    </rPh>
    <rPh sb="1" eb="2">
      <t>ウエ</t>
    </rPh>
    <phoneticPr fontId="2"/>
  </si>
  <si>
    <t>防除</t>
    <rPh sb="0" eb="1">
      <t>ボウ</t>
    </rPh>
    <rPh sb="1" eb="2">
      <t>ジョ</t>
    </rPh>
    <phoneticPr fontId="2"/>
  </si>
  <si>
    <t>稲刈り・脱穀</t>
    <rPh sb="0" eb="1">
      <t>イナ</t>
    </rPh>
    <rPh sb="1" eb="2">
      <t>カ</t>
    </rPh>
    <rPh sb="4" eb="6">
      <t>ダッコク</t>
    </rPh>
    <phoneticPr fontId="2"/>
  </si>
  <si>
    <t>乾燥・調整</t>
    <rPh sb="0" eb="2">
      <t>カンソウ</t>
    </rPh>
    <rPh sb="3" eb="5">
      <t>チョウセイ</t>
    </rPh>
    <phoneticPr fontId="2"/>
  </si>
  <si>
    <t xml:space="preserve"> </t>
    <phoneticPr fontId="2"/>
  </si>
  <si>
    <t>（１）  販売目的で作付（栽培）した作物の類別作付（栽培）経営体数と作付（栽培）面積</t>
    <rPh sb="5" eb="7">
      <t>ハンバイ</t>
    </rPh>
    <rPh sb="7" eb="9">
      <t>モクテキ</t>
    </rPh>
    <rPh sb="10" eb="12">
      <t>サクツケ</t>
    </rPh>
    <rPh sb="13" eb="15">
      <t>サイバイ</t>
    </rPh>
    <rPh sb="18" eb="20">
      <t>サクモツ</t>
    </rPh>
    <rPh sb="21" eb="23">
      <t>ルイベツ</t>
    </rPh>
    <rPh sb="23" eb="25">
      <t>サクツケ</t>
    </rPh>
    <rPh sb="26" eb="28">
      <t>サイバイ</t>
    </rPh>
    <rPh sb="40" eb="42">
      <t>メンセキ</t>
    </rPh>
    <phoneticPr fontId="2"/>
  </si>
  <si>
    <t>経営体数：経営体　面積：a</t>
    <rPh sb="0" eb="3">
      <t>ケイエイタイ</t>
    </rPh>
    <rPh sb="3" eb="4">
      <t>スウ</t>
    </rPh>
    <rPh sb="5" eb="8">
      <t>ケイエイタイ</t>
    </rPh>
    <rPh sb="9" eb="11">
      <t>メンセキ</t>
    </rPh>
    <phoneticPr fontId="2"/>
  </si>
  <si>
    <t>稲</t>
    <rPh sb="0" eb="1">
      <t>イナ</t>
    </rPh>
    <phoneticPr fontId="2"/>
  </si>
  <si>
    <t>麦類</t>
    <rPh sb="0" eb="2">
      <t>ムギルイ</t>
    </rPh>
    <phoneticPr fontId="2"/>
  </si>
  <si>
    <t>雑穀</t>
    <rPh sb="0" eb="2">
      <t>ザッコク</t>
    </rPh>
    <phoneticPr fontId="2"/>
  </si>
  <si>
    <t>いも類</t>
    <rPh sb="2" eb="3">
      <t>ルイ</t>
    </rPh>
    <phoneticPr fontId="2"/>
  </si>
  <si>
    <t>作　付</t>
    <rPh sb="0" eb="1">
      <t>サク</t>
    </rPh>
    <rPh sb="2" eb="3">
      <t>ツキ</t>
    </rPh>
    <phoneticPr fontId="2"/>
  </si>
  <si>
    <t>作付面積</t>
    <rPh sb="0" eb="2">
      <t>サクツケ</t>
    </rPh>
    <rPh sb="2" eb="4">
      <t>メンセキ</t>
    </rPh>
    <phoneticPr fontId="2"/>
  </si>
  <si>
    <t>経営体数</t>
    <rPh sb="0" eb="3">
      <t>ケイエイタイ</t>
    </rPh>
    <rPh sb="3" eb="4">
      <t>スウ</t>
    </rPh>
    <phoneticPr fontId="2"/>
  </si>
  <si>
    <t>X</t>
    <phoneticPr fontId="2"/>
  </si>
  <si>
    <t xml:space="preserve"> 旧黒羽町 　</t>
    <rPh sb="1" eb="2">
      <t>キュウ</t>
    </rPh>
    <rPh sb="2" eb="4">
      <t>クロバネ</t>
    </rPh>
    <rPh sb="4" eb="5">
      <t>マチ</t>
    </rPh>
    <phoneticPr fontId="2"/>
  </si>
  <si>
    <t>豆類</t>
    <rPh sb="0" eb="1">
      <t>マメ</t>
    </rPh>
    <rPh sb="1" eb="2">
      <t>ルイ</t>
    </rPh>
    <phoneticPr fontId="2"/>
  </si>
  <si>
    <t>工芸農作物</t>
    <rPh sb="0" eb="2">
      <t>コウゲイ</t>
    </rPh>
    <rPh sb="2" eb="5">
      <t>ノウサクブツ</t>
    </rPh>
    <phoneticPr fontId="2"/>
  </si>
  <si>
    <t>野菜類</t>
    <rPh sb="0" eb="3">
      <t>ヤサイルイ</t>
    </rPh>
    <phoneticPr fontId="2"/>
  </si>
  <si>
    <t>花き類・花木</t>
    <rPh sb="0" eb="1">
      <t>カ</t>
    </rPh>
    <rPh sb="2" eb="3">
      <t>ルイ</t>
    </rPh>
    <rPh sb="4" eb="6">
      <t>ハナキ</t>
    </rPh>
    <phoneticPr fontId="2"/>
  </si>
  <si>
    <t>X</t>
    <phoneticPr fontId="2"/>
  </si>
  <si>
    <t xml:space="preserve"> </t>
    <phoneticPr fontId="2"/>
  </si>
  <si>
    <t>（１）　販売目的で栽培した果樹類の品目別栽培経営体数</t>
    <rPh sb="4" eb="6">
      <t>ハンバイ</t>
    </rPh>
    <rPh sb="6" eb="8">
      <t>モクテキ</t>
    </rPh>
    <rPh sb="9" eb="11">
      <t>サイバイ</t>
    </rPh>
    <rPh sb="13" eb="15">
      <t>カジュ</t>
    </rPh>
    <rPh sb="15" eb="16">
      <t>タグイ</t>
    </rPh>
    <rPh sb="17" eb="19">
      <t>ヒンモク</t>
    </rPh>
    <rPh sb="19" eb="20">
      <t>ベツ</t>
    </rPh>
    <rPh sb="20" eb="22">
      <t>サイバイ</t>
    </rPh>
    <rPh sb="22" eb="25">
      <t>ケイエイタイ</t>
    </rPh>
    <rPh sb="25" eb="26">
      <t>カズ</t>
    </rPh>
    <phoneticPr fontId="2"/>
  </si>
  <si>
    <t>経営体数：経営体　</t>
    <phoneticPr fontId="2"/>
  </si>
  <si>
    <t>栽培実経営体数</t>
    <rPh sb="0" eb="2">
      <t>サイバイ</t>
    </rPh>
    <rPh sb="2" eb="3">
      <t>ジツ</t>
    </rPh>
    <rPh sb="3" eb="5">
      <t>ケイエイ</t>
    </rPh>
    <rPh sb="5" eb="6">
      <t>タイ</t>
    </rPh>
    <rPh sb="6" eb="7">
      <t>スウ</t>
    </rPh>
    <phoneticPr fontId="2"/>
  </si>
  <si>
    <t>露　　地</t>
    <rPh sb="0" eb="1">
      <t>ツユ</t>
    </rPh>
    <rPh sb="3" eb="4">
      <t>チ</t>
    </rPh>
    <phoneticPr fontId="2"/>
  </si>
  <si>
    <t>施　　設</t>
    <rPh sb="0" eb="1">
      <t>シ</t>
    </rPh>
    <rPh sb="3" eb="4">
      <t>セツ</t>
    </rPh>
    <phoneticPr fontId="2"/>
  </si>
  <si>
    <t>温州
みかん</t>
    <rPh sb="0" eb="2">
      <t>オンシュウ</t>
    </rPh>
    <phoneticPr fontId="2"/>
  </si>
  <si>
    <t>その他の    かんきつ類</t>
    <rPh sb="2" eb="3">
      <t>タ</t>
    </rPh>
    <rPh sb="12" eb="13">
      <t>ルイ</t>
    </rPh>
    <phoneticPr fontId="2"/>
  </si>
  <si>
    <t>りんご</t>
    <phoneticPr fontId="2"/>
  </si>
  <si>
    <t>ぶどう</t>
    <phoneticPr fontId="2"/>
  </si>
  <si>
    <t>日本なし</t>
    <rPh sb="0" eb="2">
      <t>ニホン</t>
    </rPh>
    <phoneticPr fontId="2"/>
  </si>
  <si>
    <t>栽　　培</t>
    <rPh sb="0" eb="1">
      <t>サイ</t>
    </rPh>
    <rPh sb="3" eb="4">
      <t>ツチカウ</t>
    </rPh>
    <phoneticPr fontId="2"/>
  </si>
  <si>
    <t>-</t>
    <phoneticPr fontId="2"/>
  </si>
  <si>
    <t>西洋なし</t>
    <rPh sb="0" eb="2">
      <t>セイヨウ</t>
    </rPh>
    <phoneticPr fontId="2"/>
  </si>
  <si>
    <t>もも</t>
    <phoneticPr fontId="2"/>
  </si>
  <si>
    <t>おうとう</t>
    <phoneticPr fontId="2"/>
  </si>
  <si>
    <t>びわ</t>
    <phoneticPr fontId="2"/>
  </si>
  <si>
    <t>かき</t>
    <phoneticPr fontId="2"/>
  </si>
  <si>
    <t>くり</t>
    <phoneticPr fontId="2"/>
  </si>
  <si>
    <t>うめ</t>
    <phoneticPr fontId="2"/>
  </si>
  <si>
    <t>すもも</t>
    <phoneticPr fontId="2"/>
  </si>
  <si>
    <t xml:space="preserve">旧黒羽町　 </t>
    <rPh sb="0" eb="1">
      <t>キュウ</t>
    </rPh>
    <rPh sb="1" eb="4">
      <t>クロバネマチ</t>
    </rPh>
    <phoneticPr fontId="2"/>
  </si>
  <si>
    <t>キウイ　　フルーツ</t>
    <phoneticPr fontId="2"/>
  </si>
  <si>
    <t>パイン　　アップル</t>
    <phoneticPr fontId="2"/>
  </si>
  <si>
    <t>その他の果樹</t>
    <rPh sb="2" eb="3">
      <t>タ</t>
    </rPh>
    <rPh sb="4" eb="6">
      <t>カジュ</t>
    </rPh>
    <phoneticPr fontId="2"/>
  </si>
  <si>
    <t>（１）　販売目的の家畜等を飼養している経営体数と飼養頭羽数</t>
    <rPh sb="4" eb="6">
      <t>ハンバイ</t>
    </rPh>
    <rPh sb="6" eb="8">
      <t>モクテキ</t>
    </rPh>
    <rPh sb="9" eb="12">
      <t>カチクトウ</t>
    </rPh>
    <rPh sb="13" eb="14">
      <t>カ</t>
    </rPh>
    <rPh sb="14" eb="15">
      <t>ヨウ</t>
    </rPh>
    <rPh sb="19" eb="22">
      <t>ケイエイタイ</t>
    </rPh>
    <rPh sb="22" eb="23">
      <t>スウ</t>
    </rPh>
    <rPh sb="24" eb="25">
      <t>カ</t>
    </rPh>
    <rPh sb="25" eb="26">
      <t>ヨウ</t>
    </rPh>
    <rPh sb="26" eb="27">
      <t>トウ</t>
    </rPh>
    <rPh sb="27" eb="28">
      <t>ハネ</t>
    </rPh>
    <rPh sb="28" eb="29">
      <t>スウ</t>
    </rPh>
    <phoneticPr fontId="2"/>
  </si>
  <si>
    <t>単位：経営体、頭、羽</t>
    <rPh sb="0" eb="2">
      <t>タンイ</t>
    </rPh>
    <rPh sb="3" eb="6">
      <t>ケイエイタイ</t>
    </rPh>
    <rPh sb="7" eb="8">
      <t>トウ</t>
    </rPh>
    <rPh sb="9" eb="10">
      <t>ハネ</t>
    </rPh>
    <phoneticPr fontId="2"/>
  </si>
  <si>
    <t>乳用牛</t>
    <rPh sb="0" eb="1">
      <t>ニュウ</t>
    </rPh>
    <rPh sb="1" eb="2">
      <t>ヨウ</t>
    </rPh>
    <rPh sb="2" eb="3">
      <t>ギュウ</t>
    </rPh>
    <phoneticPr fontId="2"/>
  </si>
  <si>
    <t>肉用牛</t>
    <rPh sb="0" eb="2">
      <t>ニクヨウ</t>
    </rPh>
    <rPh sb="2" eb="3">
      <t>ギュウ</t>
    </rPh>
    <phoneticPr fontId="2"/>
  </si>
  <si>
    <t>豚</t>
    <rPh sb="0" eb="1">
      <t>ブタ</t>
    </rPh>
    <phoneticPr fontId="2"/>
  </si>
  <si>
    <t>飼養</t>
    <rPh sb="0" eb="1">
      <t>カ</t>
    </rPh>
    <rPh sb="1" eb="2">
      <t>ヨウ</t>
    </rPh>
    <phoneticPr fontId="2"/>
  </si>
  <si>
    <t>飼養頭数</t>
    <rPh sb="0" eb="1">
      <t>カ</t>
    </rPh>
    <rPh sb="1" eb="2">
      <t>ヨウ</t>
    </rPh>
    <rPh sb="2" eb="3">
      <t>トウ</t>
    </rPh>
    <rPh sb="3" eb="4">
      <t>スウ</t>
    </rPh>
    <phoneticPr fontId="2"/>
  </si>
  <si>
    <t>旧大田原市</t>
    <phoneticPr fontId="2"/>
  </si>
  <si>
    <t>X</t>
  </si>
  <si>
    <t>X</t>
    <phoneticPr fontId="2"/>
  </si>
  <si>
    <t xml:space="preserve"> 旧黒羽町 　</t>
    <phoneticPr fontId="2"/>
  </si>
  <si>
    <t>-</t>
    <phoneticPr fontId="2"/>
  </si>
  <si>
    <t>採卵鶏</t>
    <rPh sb="0" eb="2">
      <t>サイラン</t>
    </rPh>
    <rPh sb="2" eb="3">
      <t>トリ</t>
    </rPh>
    <phoneticPr fontId="2"/>
  </si>
  <si>
    <t>ブロイラー</t>
    <phoneticPr fontId="2"/>
  </si>
  <si>
    <t>きのこの栽培を行っている　　　経営体数</t>
    <rPh sb="4" eb="6">
      <t>サイバイ</t>
    </rPh>
    <rPh sb="7" eb="8">
      <t>オコナ</t>
    </rPh>
    <rPh sb="15" eb="18">
      <t>ケイエイタイ</t>
    </rPh>
    <rPh sb="18" eb="19">
      <t>スウ</t>
    </rPh>
    <phoneticPr fontId="2"/>
  </si>
  <si>
    <t>飼養羽数</t>
    <rPh sb="0" eb="1">
      <t>カ</t>
    </rPh>
    <rPh sb="1" eb="2">
      <t>ヨウ</t>
    </rPh>
    <rPh sb="2" eb="3">
      <t>ワ</t>
    </rPh>
    <rPh sb="3" eb="4">
      <t>スウ</t>
    </rPh>
    <phoneticPr fontId="2"/>
  </si>
  <si>
    <t>出荷した</t>
    <rPh sb="0" eb="2">
      <t>シュッカ</t>
    </rPh>
    <phoneticPr fontId="2"/>
  </si>
  <si>
    <t>出荷羽数</t>
    <rPh sb="0" eb="2">
      <t>シュッカ</t>
    </rPh>
    <rPh sb="2" eb="3">
      <t>ワ</t>
    </rPh>
    <rPh sb="3" eb="4">
      <t>スウ</t>
    </rPh>
    <phoneticPr fontId="2"/>
  </si>
  <si>
    <t>X</t>
    <phoneticPr fontId="2"/>
  </si>
  <si>
    <t>-</t>
    <phoneticPr fontId="2"/>
  </si>
  <si>
    <t xml:space="preserve"> 旧黒羽町 　</t>
    <phoneticPr fontId="2"/>
  </si>
  <si>
    <t>１１　農業用機械</t>
    <rPh sb="3" eb="6">
      <t>ノウギョウヨウ</t>
    </rPh>
    <rPh sb="6" eb="8">
      <t>キカイ</t>
    </rPh>
    <phoneticPr fontId="2"/>
  </si>
  <si>
    <t>（１）　所有経営体数と所有台数</t>
    <rPh sb="4" eb="6">
      <t>ショユウ</t>
    </rPh>
    <rPh sb="6" eb="8">
      <t>ケイエイ</t>
    </rPh>
    <rPh sb="8" eb="9">
      <t>タイ</t>
    </rPh>
    <rPh sb="9" eb="10">
      <t>スウ</t>
    </rPh>
    <rPh sb="11" eb="13">
      <t>ショユウ</t>
    </rPh>
    <rPh sb="13" eb="15">
      <t>ダイスウ</t>
    </rPh>
    <phoneticPr fontId="2"/>
  </si>
  <si>
    <t>経営体数：経営体　台数：台</t>
    <rPh sb="0" eb="2">
      <t>ケイエイ</t>
    </rPh>
    <rPh sb="2" eb="3">
      <t>タイ</t>
    </rPh>
    <rPh sb="3" eb="4">
      <t>スウ</t>
    </rPh>
    <rPh sb="5" eb="8">
      <t>ケイエイタイ</t>
    </rPh>
    <rPh sb="9" eb="10">
      <t>ダイ</t>
    </rPh>
    <rPh sb="10" eb="11">
      <t>スウ</t>
    </rPh>
    <rPh sb="12" eb="13">
      <t>ダイ</t>
    </rPh>
    <phoneticPr fontId="2"/>
  </si>
  <si>
    <t>動力田植機</t>
    <rPh sb="0" eb="2">
      <t>ドウリョク</t>
    </rPh>
    <rPh sb="2" eb="3">
      <t>タ</t>
    </rPh>
    <rPh sb="3" eb="4">
      <t>ウ</t>
    </rPh>
    <rPh sb="4" eb="5">
      <t>キ</t>
    </rPh>
    <phoneticPr fontId="2"/>
  </si>
  <si>
    <t>トラクター</t>
    <phoneticPr fontId="2"/>
  </si>
  <si>
    <t>コンバイン</t>
    <phoneticPr fontId="2"/>
  </si>
  <si>
    <t>台数</t>
    <rPh sb="0" eb="2">
      <t>ダイスウ</t>
    </rPh>
    <phoneticPr fontId="2"/>
  </si>
  <si>
    <t>１２　組織形態別経営体数</t>
    <rPh sb="3" eb="5">
      <t>ソシキ</t>
    </rPh>
    <rPh sb="5" eb="7">
      <t>ケイタイ</t>
    </rPh>
    <rPh sb="7" eb="8">
      <t>ベツ</t>
    </rPh>
    <rPh sb="8" eb="10">
      <t>ケイエイ</t>
    </rPh>
    <rPh sb="10" eb="11">
      <t>タイ</t>
    </rPh>
    <rPh sb="11" eb="12">
      <t>スウ</t>
    </rPh>
    <phoneticPr fontId="2"/>
  </si>
  <si>
    <t>単位：経営体</t>
    <phoneticPr fontId="2"/>
  </si>
  <si>
    <t>合計</t>
    <rPh sb="0" eb="2">
      <t>ゴウケイ</t>
    </rPh>
    <phoneticPr fontId="20"/>
  </si>
  <si>
    <t>法人化している</t>
    <rPh sb="0" eb="3">
      <t>ホウジンカ</t>
    </rPh>
    <phoneticPr fontId="20"/>
  </si>
  <si>
    <t>計</t>
    <rPh sb="0" eb="1">
      <t>ケイ</t>
    </rPh>
    <phoneticPr fontId="20"/>
  </si>
  <si>
    <t>農事組合
法　　 人</t>
    <rPh sb="0" eb="2">
      <t>ノウジ</t>
    </rPh>
    <rPh sb="2" eb="4">
      <t>クミアイ</t>
    </rPh>
    <rPh sb="5" eb="6">
      <t>ホウ</t>
    </rPh>
    <rPh sb="9" eb="10">
      <t>ニン</t>
    </rPh>
    <phoneticPr fontId="20"/>
  </si>
  <si>
    <t>会社</t>
    <rPh sb="0" eb="2">
      <t>カイシャ</t>
    </rPh>
    <phoneticPr fontId="20"/>
  </si>
  <si>
    <t>小計</t>
    <rPh sb="0" eb="2">
      <t>ショウケイ</t>
    </rPh>
    <phoneticPr fontId="20"/>
  </si>
  <si>
    <t>株式会社</t>
    <rPh sb="0" eb="2">
      <t>カブシキ</t>
    </rPh>
    <rPh sb="2" eb="4">
      <t>カイシャ</t>
    </rPh>
    <phoneticPr fontId="20"/>
  </si>
  <si>
    <t>合名・合資
会　　　 社</t>
    <rPh sb="0" eb="2">
      <t>ゴウメイ</t>
    </rPh>
    <rPh sb="3" eb="5">
      <t>ゴウシ</t>
    </rPh>
    <rPh sb="6" eb="7">
      <t>カイ</t>
    </rPh>
    <rPh sb="11" eb="12">
      <t>シャ</t>
    </rPh>
    <phoneticPr fontId="20"/>
  </si>
  <si>
    <t>合同会社</t>
    <rPh sb="0" eb="2">
      <t>ゴウドウ</t>
    </rPh>
    <rPh sb="2" eb="4">
      <t>カイシャ</t>
    </rPh>
    <phoneticPr fontId="20"/>
  </si>
  <si>
    <t>相互会社</t>
    <rPh sb="0" eb="2">
      <t>ソウゴ</t>
    </rPh>
    <rPh sb="2" eb="4">
      <t>カイシャ</t>
    </rPh>
    <phoneticPr fontId="20"/>
  </si>
  <si>
    <t>大田原市</t>
    <rPh sb="0" eb="4">
      <t>シ</t>
    </rPh>
    <phoneticPr fontId="20"/>
  </si>
  <si>
    <t>-</t>
    <phoneticPr fontId="20"/>
  </si>
  <si>
    <t>旧大田原市</t>
    <rPh sb="0" eb="1">
      <t>キュウ</t>
    </rPh>
    <rPh sb="1" eb="5">
      <t>オオタワラシ</t>
    </rPh>
    <phoneticPr fontId="20"/>
  </si>
  <si>
    <t>旧湯津上村</t>
    <rPh sb="1" eb="5">
      <t>ユヅカミムラ</t>
    </rPh>
    <phoneticPr fontId="20"/>
  </si>
  <si>
    <t xml:space="preserve"> 旧黒羽町　 </t>
    <rPh sb="2" eb="5">
      <t>クロバネ</t>
    </rPh>
    <phoneticPr fontId="20"/>
  </si>
  <si>
    <t>法人化している</t>
    <rPh sb="0" eb="2">
      <t>ホウジン</t>
    </rPh>
    <rPh sb="2" eb="3">
      <t>カ</t>
    </rPh>
    <phoneticPr fontId="20"/>
  </si>
  <si>
    <t>地方公共団
体・財産区</t>
    <rPh sb="0" eb="2">
      <t>チホウ</t>
    </rPh>
    <rPh sb="2" eb="4">
      <t>コウキョウ</t>
    </rPh>
    <rPh sb="4" eb="5">
      <t>ダン</t>
    </rPh>
    <rPh sb="6" eb="7">
      <t>カラダ</t>
    </rPh>
    <rPh sb="8" eb="10">
      <t>ザイサン</t>
    </rPh>
    <rPh sb="10" eb="11">
      <t>ク</t>
    </rPh>
    <phoneticPr fontId="20"/>
  </si>
  <si>
    <t>法人化し
ていない</t>
    <rPh sb="0" eb="2">
      <t>ホウジン</t>
    </rPh>
    <rPh sb="2" eb="3">
      <t>カ</t>
    </rPh>
    <phoneticPr fontId="20"/>
  </si>
  <si>
    <t>各種団体</t>
    <rPh sb="0" eb="2">
      <t>カクシュ</t>
    </rPh>
    <rPh sb="2" eb="4">
      <t>ダンタイ</t>
    </rPh>
    <phoneticPr fontId="20"/>
  </si>
  <si>
    <t>その他の
法　　 人</t>
    <rPh sb="2" eb="3">
      <t>タ</t>
    </rPh>
    <rPh sb="5" eb="6">
      <t>ホウ</t>
    </rPh>
    <rPh sb="9" eb="10">
      <t>ニン</t>
    </rPh>
    <phoneticPr fontId="20"/>
  </si>
  <si>
    <t>農協</t>
    <rPh sb="0" eb="2">
      <t>ノウキョウ</t>
    </rPh>
    <phoneticPr fontId="20"/>
  </si>
  <si>
    <t>森林組合</t>
    <rPh sb="0" eb="2">
      <t>シンリン</t>
    </rPh>
    <rPh sb="2" eb="4">
      <t>クミアイ</t>
    </rPh>
    <phoneticPr fontId="20"/>
  </si>
  <si>
    <t>その他の
各種団体</t>
    <rPh sb="2" eb="3">
      <t>タ</t>
    </rPh>
    <rPh sb="5" eb="7">
      <t>カクシュ</t>
    </rPh>
    <rPh sb="7" eb="9">
      <t>ダンタイ</t>
    </rPh>
    <phoneticPr fontId="20"/>
  </si>
  <si>
    <t>個人経営体</t>
    <rPh sb="0" eb="2">
      <t>コジン</t>
    </rPh>
    <rPh sb="2" eb="4">
      <t>ケイエイ</t>
    </rPh>
    <rPh sb="4" eb="5">
      <t>タイ</t>
    </rPh>
    <phoneticPr fontId="20"/>
  </si>
  <si>
    <t>大田原市</t>
    <phoneticPr fontId="2"/>
  </si>
  <si>
    <t>-</t>
    <phoneticPr fontId="20"/>
  </si>
  <si>
    <t>１３　林業経営体</t>
    <rPh sb="3" eb="5">
      <t>リンギョウ</t>
    </rPh>
    <rPh sb="5" eb="8">
      <t>ケイエイタイ</t>
    </rPh>
    <phoneticPr fontId="2"/>
  </si>
  <si>
    <t>（１）　保有山林面積規模別経営体数</t>
    <rPh sb="4" eb="6">
      <t>ホユウ</t>
    </rPh>
    <rPh sb="6" eb="8">
      <t>サンリン</t>
    </rPh>
    <rPh sb="8" eb="10">
      <t>メンセキ</t>
    </rPh>
    <rPh sb="10" eb="13">
      <t>キボベツ</t>
    </rPh>
    <rPh sb="13" eb="15">
      <t>ケイエイ</t>
    </rPh>
    <rPh sb="15" eb="16">
      <t>タイ</t>
    </rPh>
    <rPh sb="16" eb="17">
      <t>スウ</t>
    </rPh>
    <phoneticPr fontId="2"/>
  </si>
  <si>
    <t>単位：経営体</t>
    <rPh sb="0" eb="2">
      <t>タンイ</t>
    </rPh>
    <rPh sb="3" eb="5">
      <t>ケイエイ</t>
    </rPh>
    <rPh sb="5" eb="6">
      <t>タイ</t>
    </rPh>
    <phoneticPr fontId="2"/>
  </si>
  <si>
    <t>保有山林</t>
    <rPh sb="0" eb="2">
      <t>ホユウ</t>
    </rPh>
    <rPh sb="2" eb="4">
      <t>サンリン</t>
    </rPh>
    <phoneticPr fontId="2"/>
  </si>
  <si>
    <t>３ha未満</t>
    <rPh sb="3" eb="5">
      <t>ミマン</t>
    </rPh>
    <phoneticPr fontId="2"/>
  </si>
  <si>
    <r>
      <t>３ha</t>
    </r>
    <r>
      <rPr>
        <sz val="8"/>
        <color theme="1"/>
        <rFont val="ＭＳ Ｐゴシック"/>
        <family val="3"/>
        <charset val="128"/>
        <scheme val="minor"/>
      </rPr>
      <t>以上</t>
    </r>
    <phoneticPr fontId="2"/>
  </si>
  <si>
    <r>
      <t>５ha</t>
    </r>
    <r>
      <rPr>
        <sz val="8"/>
        <color theme="1"/>
        <rFont val="ＭＳ Ｐゴシック"/>
        <family val="3"/>
        <charset val="128"/>
        <scheme val="minor"/>
      </rPr>
      <t>以上</t>
    </r>
    <phoneticPr fontId="2"/>
  </si>
  <si>
    <r>
      <t>１０ha</t>
    </r>
    <r>
      <rPr>
        <sz val="8"/>
        <color theme="1"/>
        <rFont val="ＭＳ Ｐゴシック"/>
        <family val="3"/>
        <charset val="128"/>
        <scheme val="minor"/>
      </rPr>
      <t>以上</t>
    </r>
    <phoneticPr fontId="2"/>
  </si>
  <si>
    <r>
      <t>２０ha</t>
    </r>
    <r>
      <rPr>
        <sz val="8"/>
        <color theme="1"/>
        <rFont val="ＭＳ Ｐゴシック"/>
        <family val="3"/>
        <charset val="128"/>
        <scheme val="minor"/>
      </rPr>
      <t>以上</t>
    </r>
    <phoneticPr fontId="2"/>
  </si>
  <si>
    <r>
      <t>３０ha</t>
    </r>
    <r>
      <rPr>
        <sz val="8"/>
        <color theme="1"/>
        <rFont val="ＭＳ Ｐゴシック"/>
        <family val="3"/>
        <charset val="128"/>
        <scheme val="minor"/>
      </rPr>
      <t>以上</t>
    </r>
    <phoneticPr fontId="2"/>
  </si>
  <si>
    <t>なし</t>
    <phoneticPr fontId="2"/>
  </si>
  <si>
    <r>
      <t>５ha</t>
    </r>
    <r>
      <rPr>
        <sz val="8"/>
        <color theme="1"/>
        <rFont val="ＭＳ Ｐゴシック"/>
        <family val="3"/>
        <charset val="128"/>
        <scheme val="minor"/>
      </rPr>
      <t>未満</t>
    </r>
    <phoneticPr fontId="2"/>
  </si>
  <si>
    <r>
      <t>１０ha</t>
    </r>
    <r>
      <rPr>
        <sz val="8"/>
        <color theme="1"/>
        <rFont val="ＭＳ Ｐゴシック"/>
        <family val="3"/>
        <charset val="128"/>
        <scheme val="minor"/>
      </rPr>
      <t>未満</t>
    </r>
    <phoneticPr fontId="2"/>
  </si>
  <si>
    <r>
      <t>２０ha</t>
    </r>
    <r>
      <rPr>
        <sz val="8"/>
        <color theme="1"/>
        <rFont val="ＭＳ Ｐゴシック"/>
        <family val="3"/>
        <charset val="128"/>
        <scheme val="minor"/>
      </rPr>
      <t>未満</t>
    </r>
    <phoneticPr fontId="2"/>
  </si>
  <si>
    <r>
      <t>３０ha</t>
    </r>
    <r>
      <rPr>
        <sz val="8"/>
        <color theme="1"/>
        <rFont val="ＭＳ Ｐゴシック"/>
        <family val="3"/>
        <charset val="128"/>
        <scheme val="minor"/>
      </rPr>
      <t>未満</t>
    </r>
    <phoneticPr fontId="2"/>
  </si>
  <si>
    <r>
      <t>５０ha</t>
    </r>
    <r>
      <rPr>
        <sz val="8"/>
        <color theme="1"/>
        <rFont val="ＭＳ Ｐゴシック"/>
        <family val="3"/>
        <charset val="128"/>
        <scheme val="minor"/>
      </rPr>
      <t>未満</t>
    </r>
    <phoneticPr fontId="2"/>
  </si>
  <si>
    <r>
      <t>５０ha</t>
    </r>
    <r>
      <rPr>
        <sz val="8"/>
        <color theme="1"/>
        <rFont val="ＭＳ Ｐゴシック"/>
        <family val="3"/>
        <charset val="128"/>
        <scheme val="minor"/>
      </rPr>
      <t>以上</t>
    </r>
    <phoneticPr fontId="2"/>
  </si>
  <si>
    <r>
      <t>１００ha</t>
    </r>
    <r>
      <rPr>
        <sz val="8"/>
        <color theme="1"/>
        <rFont val="ＭＳ Ｐゴシック"/>
        <family val="3"/>
        <charset val="128"/>
        <scheme val="minor"/>
      </rPr>
      <t>以上</t>
    </r>
    <phoneticPr fontId="2"/>
  </si>
  <si>
    <r>
      <t>５００ha</t>
    </r>
    <r>
      <rPr>
        <sz val="8"/>
        <color theme="1"/>
        <rFont val="ＭＳ Ｐゴシック"/>
        <family val="3"/>
        <charset val="128"/>
        <scheme val="minor"/>
      </rPr>
      <t>以上</t>
    </r>
    <phoneticPr fontId="2"/>
  </si>
  <si>
    <t>１,０００ha
以上</t>
    <phoneticPr fontId="2"/>
  </si>
  <si>
    <r>
      <t>１００ha</t>
    </r>
    <r>
      <rPr>
        <sz val="8"/>
        <color theme="1"/>
        <rFont val="ＭＳ Ｐゴシック"/>
        <family val="3"/>
        <charset val="128"/>
        <scheme val="minor"/>
      </rPr>
      <t>未満</t>
    </r>
    <phoneticPr fontId="2"/>
  </si>
  <si>
    <r>
      <t>５００ha</t>
    </r>
    <r>
      <rPr>
        <sz val="8"/>
        <color theme="1"/>
        <rFont val="ＭＳ Ｐゴシック"/>
        <family val="3"/>
        <charset val="128"/>
        <scheme val="minor"/>
      </rPr>
      <t>未満</t>
    </r>
    <phoneticPr fontId="2"/>
  </si>
  <si>
    <r>
      <t>１,０００ha</t>
    </r>
    <r>
      <rPr>
        <sz val="8"/>
        <color theme="1"/>
        <rFont val="ＭＳ Ｐゴシック"/>
        <family val="3"/>
        <charset val="128"/>
        <scheme val="minor"/>
      </rPr>
      <t>未満</t>
    </r>
    <phoneticPr fontId="2"/>
  </si>
  <si>
    <t>（２）　保有山林の状況</t>
    <rPh sb="4" eb="6">
      <t>ホユウ</t>
    </rPh>
    <rPh sb="6" eb="8">
      <t>サンリン</t>
    </rPh>
    <rPh sb="9" eb="11">
      <t>ジョウキョウ</t>
    </rPh>
    <phoneticPr fontId="2"/>
  </si>
  <si>
    <t>所有山林</t>
    <rPh sb="0" eb="2">
      <t>ショユウ</t>
    </rPh>
    <rPh sb="2" eb="4">
      <t>サンリン</t>
    </rPh>
    <phoneticPr fontId="2"/>
  </si>
  <si>
    <t>貸付山林</t>
    <rPh sb="0" eb="2">
      <t>カシツケ</t>
    </rPh>
    <rPh sb="2" eb="4">
      <t>サンリン</t>
    </rPh>
    <phoneticPr fontId="2"/>
  </si>
  <si>
    <t>借入山林</t>
    <rPh sb="0" eb="1">
      <t>カ</t>
    </rPh>
    <rPh sb="1" eb="2">
      <t>イ</t>
    </rPh>
    <rPh sb="2" eb="4">
      <t>サンリン</t>
    </rPh>
    <phoneticPr fontId="2"/>
  </si>
  <si>
    <t>（３）　過去５年間に保有山林で林業作業を行った経営体の作業別経営体数</t>
    <rPh sb="4" eb="6">
      <t>カコ</t>
    </rPh>
    <rPh sb="7" eb="9">
      <t>ネンカン</t>
    </rPh>
    <rPh sb="10" eb="12">
      <t>ホユウ</t>
    </rPh>
    <rPh sb="12" eb="14">
      <t>サンリン</t>
    </rPh>
    <rPh sb="15" eb="17">
      <t>リンギョウ</t>
    </rPh>
    <rPh sb="17" eb="19">
      <t>サギョウ</t>
    </rPh>
    <rPh sb="20" eb="21">
      <t>オコナ</t>
    </rPh>
    <rPh sb="23" eb="25">
      <t>ケイエイ</t>
    </rPh>
    <rPh sb="25" eb="26">
      <t>タイ</t>
    </rPh>
    <rPh sb="27" eb="29">
      <t>サギョウ</t>
    </rPh>
    <rPh sb="29" eb="30">
      <t>ベツ</t>
    </rPh>
    <rPh sb="30" eb="32">
      <t>ケイエイ</t>
    </rPh>
    <rPh sb="32" eb="33">
      <t>タイ</t>
    </rPh>
    <rPh sb="33" eb="34">
      <t>スウ</t>
    </rPh>
    <phoneticPr fontId="2"/>
  </si>
  <si>
    <t>林業作業を行った</t>
    <rPh sb="0" eb="2">
      <t>リンギョウ</t>
    </rPh>
    <rPh sb="2" eb="4">
      <t>サギョウ</t>
    </rPh>
    <rPh sb="5" eb="6">
      <t>オコナ</t>
    </rPh>
    <phoneticPr fontId="2"/>
  </si>
  <si>
    <t>植林</t>
    <rPh sb="0" eb="1">
      <t>ウ</t>
    </rPh>
    <rPh sb="1" eb="2">
      <t>ハヤシ</t>
    </rPh>
    <phoneticPr fontId="2"/>
  </si>
  <si>
    <t>下刈り
など</t>
    <rPh sb="0" eb="1">
      <t>シタ</t>
    </rPh>
    <rPh sb="1" eb="2">
      <t>ガ</t>
    </rPh>
    <phoneticPr fontId="2"/>
  </si>
  <si>
    <t>間伐</t>
    <rPh sb="0" eb="1">
      <t>アイダ</t>
    </rPh>
    <rPh sb="1" eb="2">
      <t>バツ</t>
    </rPh>
    <phoneticPr fontId="2"/>
  </si>
  <si>
    <t>主伐</t>
    <rPh sb="0" eb="1">
      <t>シュ</t>
    </rPh>
    <rPh sb="1" eb="2">
      <t>バツ</t>
    </rPh>
    <phoneticPr fontId="2"/>
  </si>
  <si>
    <t>切捨間伐</t>
    <rPh sb="0" eb="2">
      <t>キリス</t>
    </rPh>
    <rPh sb="2" eb="4">
      <t>カンバツ</t>
    </rPh>
    <phoneticPr fontId="2"/>
  </si>
  <si>
    <t>利用間伐</t>
    <rPh sb="0" eb="2">
      <t>リヨウ</t>
    </rPh>
    <rPh sb="2" eb="4">
      <t>カンバツ</t>
    </rPh>
    <phoneticPr fontId="2"/>
  </si>
  <si>
    <t>（４）　過去１年間に保有山林で林業作業を行った経営体の作業別経営体数と作業面積</t>
    <rPh sb="4" eb="6">
      <t>カコ</t>
    </rPh>
    <rPh sb="7" eb="9">
      <t>ネンカン</t>
    </rPh>
    <rPh sb="10" eb="12">
      <t>ホユウ</t>
    </rPh>
    <rPh sb="12" eb="14">
      <t>サンリン</t>
    </rPh>
    <rPh sb="15" eb="17">
      <t>リンギョウ</t>
    </rPh>
    <rPh sb="17" eb="19">
      <t>サギョウ</t>
    </rPh>
    <rPh sb="20" eb="21">
      <t>オコナ</t>
    </rPh>
    <rPh sb="23" eb="25">
      <t>ケイエイ</t>
    </rPh>
    <rPh sb="25" eb="26">
      <t>タイ</t>
    </rPh>
    <rPh sb="27" eb="29">
      <t>サギョウ</t>
    </rPh>
    <rPh sb="29" eb="30">
      <t>ベツ</t>
    </rPh>
    <rPh sb="30" eb="32">
      <t>ケイエイ</t>
    </rPh>
    <rPh sb="32" eb="33">
      <t>タイ</t>
    </rPh>
    <rPh sb="33" eb="34">
      <t>スウ</t>
    </rPh>
    <rPh sb="35" eb="37">
      <t>サギョウ</t>
    </rPh>
    <rPh sb="37" eb="39">
      <t>メンセキ</t>
    </rPh>
    <phoneticPr fontId="2"/>
  </si>
  <si>
    <t>林業作業を行った
実経営体数</t>
    <rPh sb="0" eb="2">
      <t>リンギョウ</t>
    </rPh>
    <rPh sb="2" eb="4">
      <t>サギョウ</t>
    </rPh>
    <rPh sb="5" eb="6">
      <t>オコナ</t>
    </rPh>
    <phoneticPr fontId="2"/>
  </si>
  <si>
    <t>下刈り</t>
    <rPh sb="0" eb="1">
      <t>シタ</t>
    </rPh>
    <rPh sb="1" eb="2">
      <t>カリ</t>
    </rPh>
    <phoneticPr fontId="2"/>
  </si>
  <si>
    <t>主伐</t>
    <rPh sb="0" eb="1">
      <t>シュ</t>
    </rPh>
    <phoneticPr fontId="2"/>
  </si>
  <si>
    <t>１４　耕作放棄地面積</t>
    <rPh sb="3" eb="5">
      <t>コウサク</t>
    </rPh>
    <rPh sb="5" eb="7">
      <t>ホウキ</t>
    </rPh>
    <rPh sb="7" eb="8">
      <t>チ</t>
    </rPh>
    <rPh sb="8" eb="10">
      <t>メンセキ</t>
    </rPh>
    <phoneticPr fontId="2"/>
  </si>
  <si>
    <t>（１）　販売農家、自給的農家、土地持ち非農家別耕作放棄地面積</t>
    <rPh sb="4" eb="6">
      <t>ハンバイ</t>
    </rPh>
    <rPh sb="6" eb="8">
      <t>ノウカ</t>
    </rPh>
    <rPh sb="9" eb="12">
      <t>ジキュウテキ</t>
    </rPh>
    <rPh sb="12" eb="14">
      <t>ノウカ</t>
    </rPh>
    <rPh sb="15" eb="17">
      <t>トチ</t>
    </rPh>
    <rPh sb="17" eb="18">
      <t>モ</t>
    </rPh>
    <rPh sb="19" eb="20">
      <t>ヒ</t>
    </rPh>
    <rPh sb="20" eb="22">
      <t>ノウカ</t>
    </rPh>
    <rPh sb="22" eb="23">
      <t>ベツ</t>
    </rPh>
    <rPh sb="23" eb="25">
      <t>コウサク</t>
    </rPh>
    <rPh sb="25" eb="27">
      <t>ホウキ</t>
    </rPh>
    <rPh sb="27" eb="28">
      <t>チ</t>
    </rPh>
    <rPh sb="28" eb="30">
      <t>メンセキ</t>
    </rPh>
    <phoneticPr fontId="2"/>
  </si>
  <si>
    <t>面積：a</t>
    <phoneticPr fontId="2"/>
  </si>
  <si>
    <t>土地持ち</t>
    <rPh sb="0" eb="2">
      <t>トチ</t>
    </rPh>
    <rPh sb="2" eb="3">
      <t>モ</t>
    </rPh>
    <phoneticPr fontId="2"/>
  </si>
  <si>
    <t>非農家</t>
    <rPh sb="0" eb="1">
      <t>ヒ</t>
    </rPh>
    <rPh sb="1" eb="3">
      <t>ノウカ</t>
    </rPh>
    <phoneticPr fontId="2"/>
  </si>
  <si>
    <t>（２）　販売農家のうち、耕作放棄地がある経営体数と耕作放棄地面積</t>
    <rPh sb="13" eb="15">
      <t>コウサク</t>
    </rPh>
    <rPh sb="15" eb="17">
      <t>ホウキ</t>
    </rPh>
    <rPh sb="17" eb="18">
      <t>チ</t>
    </rPh>
    <rPh sb="21" eb="23">
      <t>ケイエイ</t>
    </rPh>
    <rPh sb="23" eb="24">
      <t>タイ</t>
    </rPh>
    <rPh sb="24" eb="25">
      <t>スウ</t>
    </rPh>
    <rPh sb="26" eb="28">
      <t>コウサク</t>
    </rPh>
    <rPh sb="28" eb="30">
      <t>ホウキ</t>
    </rPh>
    <rPh sb="30" eb="31">
      <t>チ</t>
    </rPh>
    <phoneticPr fontId="2"/>
  </si>
  <si>
    <t>実経営体数</t>
    <rPh sb="0" eb="1">
      <t>ジツ</t>
    </rPh>
    <rPh sb="1" eb="4">
      <t>ケイエイタイ</t>
    </rPh>
    <rPh sb="4" eb="5">
      <t>スウ</t>
    </rPh>
    <phoneticPr fontId="2"/>
  </si>
  <si>
    <t>１５　環境保全型農業</t>
    <rPh sb="3" eb="5">
      <t>カンキョウ</t>
    </rPh>
    <rPh sb="5" eb="8">
      <t>ホゼンガタ</t>
    </rPh>
    <rPh sb="8" eb="10">
      <t>ノウギョウ</t>
    </rPh>
    <phoneticPr fontId="2"/>
  </si>
  <si>
    <t>（１）　農業経営組織別環境保全型農業に取り組んでいる経営体数</t>
    <rPh sb="4" eb="6">
      <t>ノウギョウ</t>
    </rPh>
    <rPh sb="6" eb="8">
      <t>ケイエイ</t>
    </rPh>
    <rPh sb="8" eb="10">
      <t>ソシキ</t>
    </rPh>
    <rPh sb="10" eb="11">
      <t>ベツ</t>
    </rPh>
    <rPh sb="11" eb="13">
      <t>カンキョウ</t>
    </rPh>
    <rPh sb="13" eb="16">
      <t>ホゼンガタ</t>
    </rPh>
    <rPh sb="16" eb="18">
      <t>ノウギョウ</t>
    </rPh>
    <rPh sb="19" eb="20">
      <t>ト</t>
    </rPh>
    <rPh sb="21" eb="22">
      <t>ク</t>
    </rPh>
    <rPh sb="26" eb="29">
      <t>ケイエイタイ</t>
    </rPh>
    <rPh sb="29" eb="30">
      <t>スウ</t>
    </rPh>
    <phoneticPr fontId="2"/>
  </si>
  <si>
    <t>合計</t>
    <rPh sb="0" eb="2">
      <t>ゴウケイ</t>
    </rPh>
    <phoneticPr fontId="2"/>
  </si>
  <si>
    <t>環境保全型農業に取り組んでいない</t>
    <rPh sb="0" eb="2">
      <t>カンキョウ</t>
    </rPh>
    <rPh sb="2" eb="5">
      <t>ホゼンガタ</t>
    </rPh>
    <rPh sb="5" eb="7">
      <t>ノウギョウ</t>
    </rPh>
    <rPh sb="8" eb="9">
      <t>ト</t>
    </rPh>
    <rPh sb="10" eb="11">
      <t>ク</t>
    </rPh>
    <phoneticPr fontId="2"/>
  </si>
  <si>
    <t>環境保全型農業に取り組んでいる</t>
    <rPh sb="0" eb="2">
      <t>カンキョウ</t>
    </rPh>
    <rPh sb="2" eb="5">
      <t>ホゼンガタ</t>
    </rPh>
    <rPh sb="5" eb="7">
      <t>ノウギョウ</t>
    </rPh>
    <rPh sb="8" eb="9">
      <t>ト</t>
    </rPh>
    <rPh sb="10" eb="11">
      <t>ク</t>
    </rPh>
    <phoneticPr fontId="2"/>
  </si>
  <si>
    <t>販売のあった　　　　　経営体数</t>
    <rPh sb="0" eb="2">
      <t>ハンバイ</t>
    </rPh>
    <rPh sb="11" eb="13">
      <t>ケイエイ</t>
    </rPh>
    <rPh sb="13" eb="14">
      <t>タイ</t>
    </rPh>
    <rPh sb="14" eb="15">
      <t>スウ</t>
    </rPh>
    <phoneticPr fontId="2"/>
  </si>
  <si>
    <t>単　一　経　営</t>
    <rPh sb="0" eb="1">
      <t>タン</t>
    </rPh>
    <rPh sb="2" eb="3">
      <t>ハジメ</t>
    </rPh>
    <rPh sb="4" eb="5">
      <t>ヘ</t>
    </rPh>
    <rPh sb="6" eb="7">
      <t>エイ</t>
    </rPh>
    <phoneticPr fontId="2"/>
  </si>
  <si>
    <t>稲作</t>
    <rPh sb="0" eb="2">
      <t>イナサク</t>
    </rPh>
    <phoneticPr fontId="2"/>
  </si>
  <si>
    <t>雑穀・</t>
    <rPh sb="0" eb="2">
      <t>ザッコク</t>
    </rPh>
    <phoneticPr fontId="2"/>
  </si>
  <si>
    <t>いも類・</t>
    <rPh sb="2" eb="3">
      <t>ルイ</t>
    </rPh>
    <phoneticPr fontId="2"/>
  </si>
  <si>
    <t>-</t>
    <phoneticPr fontId="2"/>
  </si>
  <si>
    <t>環境保全型農業に取り組んでいる （つづき）</t>
    <rPh sb="0" eb="2">
      <t>カンキョウ</t>
    </rPh>
    <rPh sb="2" eb="5">
      <t>ホゼンガタ</t>
    </rPh>
    <rPh sb="5" eb="7">
      <t>ノウギョウ</t>
    </rPh>
    <rPh sb="8" eb="9">
      <t>ト</t>
    </rPh>
    <rPh sb="10" eb="11">
      <t>ク</t>
    </rPh>
    <phoneticPr fontId="2"/>
  </si>
  <si>
    <t>単　一　経　営　（つづき）</t>
    <rPh sb="0" eb="1">
      <t>タン</t>
    </rPh>
    <rPh sb="2" eb="3">
      <t>ハジメ</t>
    </rPh>
    <rPh sb="4" eb="5">
      <t>ヘ</t>
    </rPh>
    <rPh sb="6" eb="7">
      <t>エイ</t>
    </rPh>
    <phoneticPr fontId="2"/>
  </si>
  <si>
    <t>準単一　　複合経営</t>
    <rPh sb="0" eb="1">
      <t>ジュン</t>
    </rPh>
    <rPh sb="1" eb="3">
      <t>タンイツ</t>
    </rPh>
    <rPh sb="5" eb="7">
      <t>フクゴウ</t>
    </rPh>
    <rPh sb="7" eb="9">
      <t>ケイエイ</t>
    </rPh>
    <phoneticPr fontId="2"/>
  </si>
  <si>
    <t>複合経営</t>
    <rPh sb="0" eb="2">
      <t>フクゴウ</t>
    </rPh>
    <rPh sb="2" eb="4">
      <t>ケイエイ</t>
    </rPh>
    <phoneticPr fontId="2"/>
  </si>
  <si>
    <t>販売の　　なかった　　経営体</t>
    <rPh sb="0" eb="2">
      <t>ハンバイ</t>
    </rPh>
    <rPh sb="11" eb="14">
      <t>ケイエイタイ</t>
    </rPh>
    <phoneticPr fontId="2"/>
  </si>
  <si>
    <t>花き・
花木</t>
    <rPh sb="0" eb="1">
      <t>カ</t>
    </rPh>
    <rPh sb="4" eb="6">
      <t>ハナキ</t>
    </rPh>
    <phoneticPr fontId="2"/>
  </si>
  <si>
    <t>その他の　　　　　　作物</t>
    <rPh sb="2" eb="3">
      <t>タ</t>
    </rPh>
    <rPh sb="10" eb="12">
      <t>サクモツ</t>
    </rPh>
    <phoneticPr fontId="2"/>
  </si>
  <si>
    <t>畜産</t>
    <rPh sb="0" eb="2">
      <t>チクサン</t>
    </rPh>
    <phoneticPr fontId="2"/>
  </si>
  <si>
    <t>（２）　環境保全型農業に取り組んでいる経営体の取り組み形態別経営体数</t>
    <rPh sb="4" eb="6">
      <t>カンキョウ</t>
    </rPh>
    <rPh sb="6" eb="9">
      <t>ホゼンガタ</t>
    </rPh>
    <rPh sb="9" eb="11">
      <t>ノウギョウ</t>
    </rPh>
    <rPh sb="12" eb="13">
      <t>ト</t>
    </rPh>
    <rPh sb="14" eb="15">
      <t>ク</t>
    </rPh>
    <rPh sb="19" eb="21">
      <t>ケイエイ</t>
    </rPh>
    <rPh sb="21" eb="22">
      <t>タイ</t>
    </rPh>
    <rPh sb="23" eb="24">
      <t>ト</t>
    </rPh>
    <rPh sb="25" eb="26">
      <t>ク</t>
    </rPh>
    <rPh sb="27" eb="29">
      <t>ケイタイ</t>
    </rPh>
    <rPh sb="29" eb="30">
      <t>ベツ</t>
    </rPh>
    <rPh sb="30" eb="32">
      <t>ケイエイ</t>
    </rPh>
    <rPh sb="32" eb="33">
      <t>タイ</t>
    </rPh>
    <rPh sb="33" eb="34">
      <t>スウ</t>
    </rPh>
    <phoneticPr fontId="2"/>
  </si>
  <si>
    <t>化学肥料の低減
の取組み</t>
    <rPh sb="0" eb="2">
      <t>カガク</t>
    </rPh>
    <rPh sb="2" eb="4">
      <t>ヒリョウ</t>
    </rPh>
    <rPh sb="5" eb="7">
      <t>テイゲン</t>
    </rPh>
    <phoneticPr fontId="2"/>
  </si>
  <si>
    <t>農薬の低減
の取組み</t>
    <rPh sb="0" eb="2">
      <t>ノウヤク</t>
    </rPh>
    <rPh sb="3" eb="5">
      <t>テイゲン</t>
    </rPh>
    <phoneticPr fontId="2"/>
  </si>
  <si>
    <t>堆肥による土作り</t>
    <rPh sb="0" eb="2">
      <t>タイヒ</t>
    </rPh>
    <phoneticPr fontId="2"/>
  </si>
  <si>
    <t>している</t>
    <phoneticPr fontId="2"/>
  </si>
  <si>
    <t>していない</t>
    <phoneticPr fontId="2"/>
  </si>
  <si>
    <t>８　農作物</t>
    <rPh sb="2" eb="5">
      <t>ノウサクブツ</t>
    </rPh>
    <phoneticPr fontId="2"/>
  </si>
  <si>
    <t>９　果樹</t>
    <rPh sb="2" eb="4">
      <t>カジュ</t>
    </rPh>
    <phoneticPr fontId="2"/>
  </si>
  <si>
    <t>１０　家畜</t>
    <rPh sb="3" eb="5">
      <t>カチク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</si>
</sst>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Red]\-#,##0.0"/>
    <numFmt numFmtId="177" formatCode="0.0_ "/>
    <numFmt numFmtId="178" formatCode="0.0;&quot;△ &quot;0.0"/>
    <numFmt numFmtId="179" formatCode="#,##0.0;&quot;△ &quot;#,##0.0"/>
    <numFmt numFmtId="180" formatCode="0.0"/>
    <numFmt numFmtId="181" formatCode="#,##0_ "/>
  </numFmts>
  <fonts count="23">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b/>
      <sz val="14"/>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0"/>
      <color theme="1"/>
      <name val="ＭＳ Ｐゴシック"/>
      <family val="2"/>
      <scheme val="minor"/>
    </font>
    <font>
      <b/>
      <sz val="12"/>
      <color theme="1"/>
      <name val="ＭＳ Ｐゴシック"/>
      <family val="3"/>
      <charset val="128"/>
      <scheme val="minor"/>
    </font>
    <font>
      <sz val="11"/>
      <name val="ＭＳ Ｐゴシック"/>
      <family val="2"/>
      <scheme val="minor"/>
    </font>
    <font>
      <sz val="11"/>
      <name val="ＭＳ Ｐゴシック"/>
      <family val="3"/>
      <charset val="128"/>
      <scheme val="minor"/>
    </font>
    <font>
      <b/>
      <sz val="11"/>
      <name val="ＭＳ Ｐゴシック"/>
      <family val="3"/>
      <charset val="128"/>
      <scheme val="minor"/>
    </font>
    <font>
      <sz val="8"/>
      <color theme="1"/>
      <name val="ＭＳ Ｐゴシック"/>
      <family val="3"/>
      <charset val="128"/>
      <scheme val="minor"/>
    </font>
    <font>
      <sz val="10.5"/>
      <color theme="1"/>
      <name val="ＭＳ Ｐゴシック"/>
      <family val="3"/>
      <charset val="128"/>
      <scheme val="minor"/>
    </font>
    <font>
      <sz val="10"/>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1"/>
      <color theme="1"/>
      <name val="ＭＳ 明朝"/>
      <family val="1"/>
      <charset val="128"/>
    </font>
    <font>
      <sz val="8"/>
      <color theme="1"/>
      <name val="ＭＳ Ｐゴシック"/>
      <family val="2"/>
      <scheme val="minor"/>
    </font>
    <font>
      <b/>
      <sz val="9"/>
      <color indexed="8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double">
        <color auto="1"/>
      </top>
      <bottom style="double">
        <color auto="1"/>
      </bottom>
      <diagonal/>
    </border>
    <border>
      <left/>
      <right style="thin">
        <color indexed="64"/>
      </right>
      <top/>
      <bottom style="double">
        <color auto="1"/>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uble">
        <color auto="1"/>
      </top>
      <bottom style="thin">
        <color indexed="64"/>
      </bottom>
      <diagonal/>
    </border>
    <border diagonalDown="1">
      <left style="medium">
        <color indexed="64"/>
      </left>
      <right style="thin">
        <color indexed="64"/>
      </right>
      <top style="medium">
        <color indexed="64"/>
      </top>
      <bottom/>
      <diagonal style="thin">
        <color auto="1"/>
      </diagonal>
    </border>
    <border diagonalDown="1">
      <left style="medium">
        <color indexed="64"/>
      </left>
      <right style="thin">
        <color indexed="64"/>
      </right>
      <top/>
      <bottom style="double">
        <color indexed="64"/>
      </bottom>
      <diagonal style="thin">
        <color auto="1"/>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diagonalDown="1">
      <left style="medium">
        <color indexed="64"/>
      </left>
      <right style="thin">
        <color indexed="64"/>
      </right>
      <top/>
      <bottom/>
      <diagonal style="thin">
        <color auto="1"/>
      </diagonal>
    </border>
    <border diagonalDown="1">
      <left style="medium">
        <color indexed="64"/>
      </left>
      <right/>
      <top style="medium">
        <color indexed="64"/>
      </top>
      <bottom/>
      <diagonal style="thin">
        <color auto="1"/>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diagonal/>
    </border>
    <border diagonalDown="1">
      <left style="medium">
        <color auto="1"/>
      </left>
      <right style="thin">
        <color indexed="64"/>
      </right>
      <top/>
      <bottom style="thin">
        <color indexed="64"/>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diagonal style="thin">
        <color indexed="64"/>
      </diagonal>
    </border>
    <border diagonalDown="1">
      <left style="medium">
        <color indexed="64"/>
      </left>
      <right style="thin">
        <color indexed="64"/>
      </right>
      <top/>
      <bottom style="medium">
        <color indexed="64"/>
      </bottom>
      <diagonal style="thin">
        <color indexed="64"/>
      </diagonal>
    </border>
    <border>
      <left/>
      <right style="medium">
        <color indexed="64"/>
      </right>
      <top/>
      <bottom style="double">
        <color indexed="64"/>
      </bottom>
      <diagonal/>
    </border>
    <border>
      <left/>
      <right style="medium">
        <color indexed="64"/>
      </right>
      <top style="thin">
        <color indexed="64"/>
      </top>
      <bottom style="medium">
        <color indexed="64"/>
      </bottom>
      <diagonal/>
    </border>
    <border>
      <left/>
      <right/>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702">
    <xf numFmtId="0" fontId="0" fillId="0" borderId="0" xfId="0"/>
    <xf numFmtId="38" fontId="0" fillId="0" borderId="0" xfId="1" applyFont="1" applyFill="1" applyBorder="1" applyAlignment="1">
      <alignment horizontal="left"/>
    </xf>
    <xf numFmtId="0" fontId="0" fillId="0" borderId="0" xfId="0" applyBorder="1"/>
    <xf numFmtId="38" fontId="0" fillId="0" borderId="0" xfId="1" applyFont="1" applyBorder="1" applyAlignment="1">
      <alignment horizontal="right"/>
    </xf>
    <xf numFmtId="38" fontId="0" fillId="0" borderId="0" xfId="1" applyFont="1" applyBorder="1" applyAlignment="1"/>
    <xf numFmtId="176" fontId="0" fillId="0" borderId="0" xfId="0" applyNumberFormat="1" applyBorder="1" applyAlignment="1">
      <alignment horizontal="right"/>
    </xf>
    <xf numFmtId="176" fontId="0" fillId="0" borderId="0" xfId="0" applyNumberFormat="1" applyBorder="1"/>
    <xf numFmtId="177" fontId="0" fillId="0" borderId="0" xfId="0" applyNumberFormat="1" applyBorder="1"/>
    <xf numFmtId="0" fontId="0" fillId="0" borderId="5"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5" fillId="0" borderId="10" xfId="0" applyFont="1" applyBorder="1"/>
    <xf numFmtId="0" fontId="3" fillId="0" borderId="0" xfId="0" applyFont="1" applyAlignment="1">
      <alignment horizontal="left" vertical="top" wrapText="1"/>
    </xf>
    <xf numFmtId="0" fontId="0" fillId="0" borderId="32" xfId="0" applyBorder="1"/>
    <xf numFmtId="0" fontId="0" fillId="0" borderId="28" xfId="0" applyBorder="1" applyAlignment="1"/>
    <xf numFmtId="0" fontId="0" fillId="0" borderId="10" xfId="0" applyBorder="1" applyAlignment="1"/>
    <xf numFmtId="0" fontId="0" fillId="0" borderId="0" xfId="0" applyBorder="1" applyAlignment="1"/>
    <xf numFmtId="0" fontId="0" fillId="0" borderId="15" xfId="0" applyBorder="1" applyAlignment="1"/>
    <xf numFmtId="0" fontId="0" fillId="0" borderId="10" xfId="0" applyBorder="1" applyAlignment="1">
      <alignment vertical="center"/>
    </xf>
    <xf numFmtId="38" fontId="0" fillId="0" borderId="12" xfId="1" applyFont="1" applyBorder="1" applyAlignment="1"/>
    <xf numFmtId="0" fontId="0" fillId="0" borderId="12" xfId="0" applyBorder="1" applyAlignment="1"/>
    <xf numFmtId="0" fontId="0" fillId="0" borderId="0" xfId="0" applyAlignment="1">
      <alignment horizontal="left"/>
    </xf>
    <xf numFmtId="0" fontId="7" fillId="0" borderId="0" xfId="0" applyFont="1" applyAlignment="1"/>
    <xf numFmtId="0" fontId="4" fillId="0" borderId="0" xfId="0" applyFont="1" applyAlignment="1">
      <alignment horizontal="center"/>
    </xf>
    <xf numFmtId="0" fontId="5" fillId="0" borderId="0" xfId="0" applyFont="1" applyAlignment="1">
      <alignment vertical="top" wrapText="1"/>
    </xf>
    <xf numFmtId="0" fontId="0" fillId="0" borderId="0" xfId="0" applyFont="1" applyAlignment="1">
      <alignment horizontal="right"/>
    </xf>
    <xf numFmtId="0" fontId="0" fillId="0" borderId="11" xfId="0" applyBorder="1" applyAlignment="1"/>
    <xf numFmtId="38" fontId="0" fillId="0" borderId="11" xfId="1" applyFont="1" applyBorder="1" applyAlignment="1"/>
    <xf numFmtId="0" fontId="8" fillId="0" borderId="0" xfId="0" applyFont="1"/>
    <xf numFmtId="38" fontId="0" fillId="0" borderId="38" xfId="1" applyFont="1" applyBorder="1" applyAlignment="1"/>
    <xf numFmtId="38" fontId="0" fillId="0" borderId="16" xfId="1" applyFont="1" applyBorder="1" applyAlignment="1"/>
    <xf numFmtId="0" fontId="0" fillId="2" borderId="0" xfId="0" applyFill="1"/>
    <xf numFmtId="38" fontId="0" fillId="2" borderId="7" xfId="1" applyFont="1" applyFill="1" applyBorder="1" applyAlignment="1"/>
    <xf numFmtId="38" fontId="0" fillId="2" borderId="9" xfId="1" applyFont="1" applyFill="1" applyBorder="1" applyAlignment="1"/>
    <xf numFmtId="38" fontId="0" fillId="2" borderId="10" xfId="1" applyFont="1" applyFill="1" applyBorder="1" applyAlignment="1"/>
    <xf numFmtId="0" fontId="0" fillId="2" borderId="28" xfId="0" applyFill="1" applyBorder="1" applyAlignment="1"/>
    <xf numFmtId="0" fontId="0" fillId="2" borderId="10" xfId="0" applyFill="1" applyBorder="1" applyAlignment="1"/>
    <xf numFmtId="0" fontId="0" fillId="2" borderId="5" xfId="0" applyFill="1" applyBorder="1" applyAlignment="1"/>
    <xf numFmtId="0" fontId="0" fillId="2" borderId="0" xfId="0" applyFill="1" applyBorder="1" applyAlignment="1"/>
    <xf numFmtId="38" fontId="0" fillId="2" borderId="28" xfId="1" applyFont="1" applyFill="1" applyBorder="1" applyAlignment="1"/>
    <xf numFmtId="0" fontId="0" fillId="2" borderId="20" xfId="0" applyFill="1" applyBorder="1" applyAlignment="1"/>
    <xf numFmtId="38" fontId="0" fillId="2" borderId="23" xfId="1" applyFont="1" applyFill="1" applyBorder="1" applyAlignment="1"/>
    <xf numFmtId="38" fontId="0" fillId="2" borderId="17" xfId="1" applyFont="1" applyFill="1" applyBorder="1" applyAlignment="1"/>
    <xf numFmtId="0" fontId="0" fillId="2" borderId="37" xfId="0" applyFill="1" applyBorder="1" applyAlignment="1"/>
    <xf numFmtId="0" fontId="0" fillId="2" borderId="17" xfId="0" applyFill="1" applyBorder="1" applyAlignment="1"/>
    <xf numFmtId="38" fontId="0" fillId="2" borderId="37" xfId="1" applyFont="1" applyFill="1" applyBorder="1" applyAlignment="1"/>
    <xf numFmtId="0" fontId="0" fillId="2" borderId="18" xfId="0" applyFill="1" applyBorder="1" applyAlignment="1"/>
    <xf numFmtId="38" fontId="0" fillId="2" borderId="18" xfId="1" applyFont="1" applyFill="1" applyBorder="1" applyAlignment="1"/>
    <xf numFmtId="38" fontId="0" fillId="2" borderId="14" xfId="1" applyFont="1" applyFill="1" applyBorder="1" applyAlignment="1"/>
    <xf numFmtId="38" fontId="0" fillId="2" borderId="15" xfId="1" applyFont="1" applyFill="1" applyBorder="1" applyAlignment="1"/>
    <xf numFmtId="0" fontId="0" fillId="2" borderId="32" xfId="0" applyFill="1" applyBorder="1" applyAlignment="1"/>
    <xf numFmtId="0" fontId="0" fillId="2" borderId="15" xfId="0" applyFill="1" applyBorder="1" applyAlignment="1"/>
    <xf numFmtId="38" fontId="0" fillId="2" borderId="32" xfId="1" applyFont="1" applyFill="1" applyBorder="1" applyAlignment="1"/>
    <xf numFmtId="0" fontId="0" fillId="2" borderId="31" xfId="0" applyFill="1" applyBorder="1" applyAlignment="1"/>
    <xf numFmtId="38" fontId="0" fillId="2" borderId="31" xfId="1" applyFont="1" applyFill="1" applyBorder="1" applyAlignment="1"/>
    <xf numFmtId="0" fontId="9" fillId="2" borderId="0" xfId="0" applyFont="1" applyFill="1"/>
    <xf numFmtId="0" fontId="10" fillId="2" borderId="0" xfId="0" applyFont="1" applyFill="1"/>
    <xf numFmtId="0" fontId="0" fillId="0" borderId="39" xfId="0" applyBorder="1" applyAlignment="1">
      <alignment horizontal="center"/>
    </xf>
    <xf numFmtId="0" fontId="0" fillId="0" borderId="4" xfId="0" applyBorder="1" applyAlignment="1">
      <alignment horizontal="center"/>
    </xf>
    <xf numFmtId="0" fontId="0" fillId="0" borderId="40" xfId="0" applyBorder="1" applyAlignment="1">
      <alignment horizont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4" fillId="0" borderId="0" xfId="0" applyFont="1"/>
    <xf numFmtId="0" fontId="0" fillId="0" borderId="0" xfId="0" applyAlignment="1">
      <alignment horizontal="right"/>
    </xf>
    <xf numFmtId="0" fontId="0" fillId="0" borderId="39" xfId="0" applyBorder="1" applyAlignment="1">
      <alignment horizontal="right"/>
    </xf>
    <xf numFmtId="0" fontId="0" fillId="0" borderId="40" xfId="0" applyBorder="1" applyAlignment="1">
      <alignment horizontal="right"/>
    </xf>
    <xf numFmtId="0" fontId="0" fillId="0" borderId="53" xfId="0" applyBorder="1" applyAlignment="1">
      <alignment horizontal="right"/>
    </xf>
    <xf numFmtId="0" fontId="0" fillId="0" borderId="54" xfId="0" applyBorder="1" applyAlignment="1">
      <alignment horizontal="right"/>
    </xf>
    <xf numFmtId="0" fontId="0" fillId="0" borderId="55" xfId="0" applyBorder="1"/>
    <xf numFmtId="56" fontId="0" fillId="0" borderId="22" xfId="0" applyNumberFormat="1" applyBorder="1" applyAlignment="1">
      <alignment horizontal="right"/>
    </xf>
    <xf numFmtId="38" fontId="0" fillId="0" borderId="18" xfId="1" applyFont="1" applyBorder="1" applyAlignment="1"/>
    <xf numFmtId="38" fontId="0" fillId="0" borderId="1" xfId="1" applyFont="1" applyBorder="1" applyAlignment="1"/>
    <xf numFmtId="38" fontId="0" fillId="2" borderId="1" xfId="0" applyNumberFormat="1" applyFont="1" applyFill="1" applyBorder="1"/>
    <xf numFmtId="38" fontId="0" fillId="2" borderId="1" xfId="1" applyFont="1" applyFill="1" applyBorder="1" applyAlignment="1"/>
    <xf numFmtId="38" fontId="0" fillId="2" borderId="22" xfId="1" applyFont="1" applyFill="1" applyBorder="1" applyAlignment="1"/>
    <xf numFmtId="0" fontId="0" fillId="0" borderId="55" xfId="0" applyBorder="1" applyAlignment="1">
      <alignment horizontal="center" vertical="center"/>
    </xf>
    <xf numFmtId="0" fontId="0" fillId="0" borderId="50" xfId="0" applyBorder="1" applyAlignment="1">
      <alignment horizontal="right"/>
    </xf>
    <xf numFmtId="38" fontId="0" fillId="0" borderId="8" xfId="1" applyFont="1" applyBorder="1" applyAlignment="1"/>
    <xf numFmtId="38" fontId="0" fillId="0" borderId="41" xfId="1" applyFont="1" applyBorder="1" applyAlignment="1"/>
    <xf numFmtId="38" fontId="0" fillId="2" borderId="1" xfId="0" applyNumberFormat="1" applyFill="1" applyBorder="1"/>
    <xf numFmtId="38" fontId="0" fillId="2" borderId="41" xfId="1" applyFont="1" applyFill="1" applyBorder="1" applyAlignment="1"/>
    <xf numFmtId="38" fontId="0" fillId="2" borderId="50" xfId="1" applyFont="1" applyFill="1" applyBorder="1" applyAlignment="1"/>
    <xf numFmtId="0" fontId="0" fillId="0" borderId="56" xfId="0" applyBorder="1"/>
    <xf numFmtId="38" fontId="0" fillId="2" borderId="8" xfId="1" applyFont="1" applyFill="1" applyBorder="1" applyAlignment="1"/>
    <xf numFmtId="0" fontId="0" fillId="0" borderId="22" xfId="0" applyBorder="1" applyAlignment="1">
      <alignment horizontal="right"/>
    </xf>
    <xf numFmtId="179" fontId="0" fillId="0" borderId="18" xfId="1" applyNumberFormat="1" applyFont="1" applyBorder="1" applyAlignment="1">
      <alignment horizontal="right"/>
    </xf>
    <xf numFmtId="179" fontId="1" fillId="2" borderId="1" xfId="1" applyNumberFormat="1" applyFont="1" applyFill="1" applyBorder="1" applyAlignment="1">
      <alignment horizontal="right"/>
    </xf>
    <xf numFmtId="179" fontId="1" fillId="2" borderId="18" xfId="1" applyNumberFormat="1" applyFont="1" applyFill="1" applyBorder="1" applyAlignment="1">
      <alignment horizontal="right"/>
    </xf>
    <xf numFmtId="179" fontId="0" fillId="2" borderId="18" xfId="1" applyNumberFormat="1" applyFont="1" applyFill="1" applyBorder="1" applyAlignment="1">
      <alignment horizontal="right"/>
    </xf>
    <xf numFmtId="179" fontId="0" fillId="2" borderId="38" xfId="1" applyNumberFormat="1" applyFont="1" applyFill="1" applyBorder="1" applyAlignment="1">
      <alignment horizontal="right"/>
    </xf>
    <xf numFmtId="176" fontId="0" fillId="0" borderId="1" xfId="1" applyNumberFormat="1" applyFont="1" applyBorder="1" applyAlignment="1"/>
    <xf numFmtId="179" fontId="0" fillId="2" borderId="1" xfId="1" applyNumberFormat="1" applyFont="1" applyFill="1" applyBorder="1" applyAlignment="1">
      <alignment horizontal="right"/>
    </xf>
    <xf numFmtId="179" fontId="0" fillId="2" borderId="1" xfId="1" applyNumberFormat="1" applyFont="1" applyFill="1" applyBorder="1" applyAlignment="1"/>
    <xf numFmtId="179" fontId="0" fillId="2" borderId="22" xfId="1" applyNumberFormat="1" applyFont="1" applyFill="1" applyBorder="1" applyAlignment="1">
      <alignment horizontal="right"/>
    </xf>
    <xf numFmtId="0" fontId="0" fillId="0" borderId="57" xfId="0" applyBorder="1"/>
    <xf numFmtId="176" fontId="0" fillId="0" borderId="18" xfId="1" applyNumberFormat="1" applyFont="1" applyBorder="1" applyAlignment="1"/>
    <xf numFmtId="176" fontId="1" fillId="2" borderId="1" xfId="1" applyNumberFormat="1" applyFont="1" applyFill="1" applyBorder="1" applyAlignment="1"/>
    <xf numFmtId="176" fontId="1" fillId="2" borderId="18" xfId="1" applyNumberFormat="1" applyFont="1" applyFill="1" applyBorder="1" applyAlignment="1"/>
    <xf numFmtId="176" fontId="1" fillId="2" borderId="52" xfId="1" applyNumberFormat="1" applyFont="1" applyFill="1" applyBorder="1" applyAlignment="1"/>
    <xf numFmtId="176" fontId="1" fillId="2" borderId="40" xfId="1" applyNumberFormat="1" applyFont="1" applyFill="1" applyBorder="1" applyAlignment="1"/>
    <xf numFmtId="0" fontId="0" fillId="0" borderId="58" xfId="0" applyBorder="1" applyAlignment="1">
      <alignment horizontal="right"/>
    </xf>
    <xf numFmtId="176" fontId="1" fillId="2" borderId="39" xfId="1" applyNumberFormat="1" applyFont="1" applyFill="1" applyBorder="1" applyAlignment="1"/>
    <xf numFmtId="176" fontId="1" fillId="2" borderId="22" xfId="1" applyNumberFormat="1" applyFont="1" applyFill="1" applyBorder="1" applyAlignment="1"/>
    <xf numFmtId="0" fontId="0" fillId="0" borderId="59" xfId="0" applyBorder="1"/>
    <xf numFmtId="0" fontId="0" fillId="0" borderId="49" xfId="0" applyBorder="1" applyAlignment="1">
      <alignment horizontal="right"/>
    </xf>
    <xf numFmtId="176" fontId="0" fillId="0" borderId="31" xfId="1" applyNumberFormat="1" applyFont="1" applyBorder="1" applyAlignment="1"/>
    <xf numFmtId="176" fontId="0" fillId="0" borderId="53" xfId="1" applyNumberFormat="1" applyFont="1" applyBorder="1" applyAlignment="1"/>
    <xf numFmtId="176" fontId="1" fillId="2" borderId="27" xfId="1" applyNumberFormat="1" applyFont="1" applyFill="1" applyBorder="1" applyAlignment="1"/>
    <xf numFmtId="176" fontId="1" fillId="2" borderId="31" xfId="1" applyNumberFormat="1" applyFont="1" applyFill="1" applyBorder="1" applyAlignment="1"/>
    <xf numFmtId="176" fontId="1" fillId="2" borderId="53" xfId="1" applyNumberFormat="1" applyFont="1" applyFill="1" applyBorder="1" applyAlignment="1"/>
    <xf numFmtId="176" fontId="1" fillId="2" borderId="49" xfId="1" applyNumberFormat="1" applyFont="1" applyFill="1" applyBorder="1" applyAlignment="1"/>
    <xf numFmtId="0" fontId="0" fillId="0" borderId="57" xfId="0" applyBorder="1" applyAlignment="1">
      <alignment horizontal="right"/>
    </xf>
    <xf numFmtId="0" fontId="0" fillId="0" borderId="4" xfId="0" applyBorder="1" applyAlignment="1">
      <alignment horizontal="right"/>
    </xf>
    <xf numFmtId="0" fontId="0" fillId="0" borderId="59" xfId="0" applyBorder="1" applyAlignment="1">
      <alignment horizontal="right"/>
    </xf>
    <xf numFmtId="0" fontId="0" fillId="0" borderId="31" xfId="0" applyBorder="1" applyAlignment="1">
      <alignment horizontal="right"/>
    </xf>
    <xf numFmtId="38" fontId="0" fillId="0" borderId="61" xfId="1" applyFont="1" applyBorder="1" applyAlignment="1"/>
    <xf numFmtId="38" fontId="0" fillId="0" borderId="22" xfId="1" applyFont="1" applyBorder="1" applyAlignment="1"/>
    <xf numFmtId="38" fontId="0" fillId="0" borderId="56" xfId="1" applyFont="1" applyBorder="1" applyAlignment="1"/>
    <xf numFmtId="179" fontId="0" fillId="0" borderId="61" xfId="1" applyNumberFormat="1" applyFont="1" applyBorder="1" applyAlignment="1">
      <alignment horizontal="right"/>
    </xf>
    <xf numFmtId="179" fontId="0" fillId="0" borderId="18" xfId="1" applyNumberFormat="1" applyFont="1" applyBorder="1" applyAlignment="1"/>
    <xf numFmtId="179" fontId="0" fillId="0" borderId="1" xfId="1" applyNumberFormat="1" applyFont="1" applyBorder="1" applyAlignment="1"/>
    <xf numFmtId="176" fontId="0" fillId="2" borderId="22" xfId="1" applyNumberFormat="1" applyFont="1" applyFill="1" applyBorder="1" applyAlignment="1">
      <alignment horizontal="right"/>
    </xf>
    <xf numFmtId="176" fontId="0" fillId="0" borderId="61" xfId="1" applyNumberFormat="1" applyFont="1" applyBorder="1" applyAlignment="1"/>
    <xf numFmtId="176" fontId="1" fillId="2" borderId="38" xfId="1" applyNumberFormat="1" applyFont="1" applyFill="1" applyBorder="1" applyAlignment="1"/>
    <xf numFmtId="176" fontId="0" fillId="0" borderId="59" xfId="1" applyNumberFormat="1" applyFont="1" applyBorder="1" applyAlignment="1"/>
    <xf numFmtId="176" fontId="1" fillId="2" borderId="54" xfId="1" applyNumberFormat="1" applyFont="1" applyFill="1" applyBorder="1" applyAlignment="1"/>
    <xf numFmtId="0" fontId="0" fillId="2" borderId="62" xfId="0" applyFill="1" applyBorder="1"/>
    <xf numFmtId="0" fontId="0" fillId="0" borderId="51" xfId="0" applyBorder="1" applyAlignment="1">
      <alignment horizontal="right"/>
    </xf>
    <xf numFmtId="180" fontId="0" fillId="0" borderId="51" xfId="0" applyNumberFormat="1" applyBorder="1" applyAlignment="1">
      <alignment horizontal="right"/>
    </xf>
    <xf numFmtId="0" fontId="0" fillId="0" borderId="20" xfId="0" applyBorder="1" applyAlignment="1">
      <alignment horizontal="right" vertical="center"/>
    </xf>
    <xf numFmtId="180" fontId="0" fillId="0" borderId="64" xfId="0" applyNumberFormat="1" applyBorder="1" applyAlignment="1">
      <alignment horizontal="right" vertical="center"/>
    </xf>
    <xf numFmtId="0" fontId="0" fillId="0" borderId="52" xfId="0" applyBorder="1" applyAlignment="1">
      <alignment horizontal="right"/>
    </xf>
    <xf numFmtId="180" fontId="0" fillId="0" borderId="52" xfId="0" applyNumberFormat="1" applyBorder="1" applyAlignment="1">
      <alignment horizontal="right"/>
    </xf>
    <xf numFmtId="180" fontId="0" fillId="0" borderId="7" xfId="0" applyNumberFormat="1" applyBorder="1" applyAlignment="1">
      <alignment horizontal="right" vertical="center"/>
    </xf>
    <xf numFmtId="180" fontId="0" fillId="0" borderId="58" xfId="0" applyNumberFormat="1" applyBorder="1" applyAlignment="1">
      <alignment horizontal="right" vertical="center"/>
    </xf>
    <xf numFmtId="38" fontId="0" fillId="0" borderId="68" xfId="1" applyFont="1" applyBorder="1" applyAlignment="1">
      <alignment horizontal="right"/>
    </xf>
    <xf numFmtId="38" fontId="0" fillId="0" borderId="43" xfId="1" applyFont="1" applyBorder="1" applyAlignment="1">
      <alignment horizontal="right"/>
    </xf>
    <xf numFmtId="38" fontId="0" fillId="0" borderId="69" xfId="1" applyFont="1" applyBorder="1" applyAlignment="1">
      <alignment horizontal="right"/>
    </xf>
    <xf numFmtId="38" fontId="0" fillId="0" borderId="46" xfId="1" applyFont="1" applyBorder="1" applyAlignment="1">
      <alignment horizontal="right"/>
    </xf>
    <xf numFmtId="0" fontId="0" fillId="0" borderId="0" xfId="0" applyBorder="1" applyAlignment="1">
      <alignment horizontal="right"/>
    </xf>
    <xf numFmtId="0" fontId="0" fillId="0" borderId="7" xfId="0" applyBorder="1" applyAlignment="1">
      <alignment horizontal="right"/>
    </xf>
    <xf numFmtId="0" fontId="0" fillId="0" borderId="17" xfId="0" applyBorder="1" applyAlignment="1">
      <alignment horizontal="right"/>
    </xf>
    <xf numFmtId="0" fontId="0" fillId="0" borderId="1" xfId="0" applyBorder="1" applyAlignment="1">
      <alignment horizontal="right"/>
    </xf>
    <xf numFmtId="0" fontId="0" fillId="0" borderId="18" xfId="0" applyBorder="1" applyAlignment="1">
      <alignment horizontal="right"/>
    </xf>
    <xf numFmtId="0" fontId="9" fillId="0" borderId="1" xfId="0" applyFont="1" applyBorder="1" applyAlignment="1">
      <alignment horizontal="right"/>
    </xf>
    <xf numFmtId="0" fontId="10" fillId="0" borderId="1" xfId="0" applyFont="1" applyBorder="1" applyAlignment="1">
      <alignment horizontal="right"/>
    </xf>
    <xf numFmtId="0" fontId="0" fillId="0" borderId="15" xfId="0" applyBorder="1" applyAlignment="1">
      <alignment horizontal="right"/>
    </xf>
    <xf numFmtId="180" fontId="0" fillId="0" borderId="20" xfId="0" applyNumberFormat="1" applyBorder="1" applyAlignment="1">
      <alignment horizontal="right" vertical="center"/>
    </xf>
    <xf numFmtId="180" fontId="0" fillId="0" borderId="0" xfId="0" applyNumberFormat="1" applyAlignment="1">
      <alignment horizontal="right"/>
    </xf>
    <xf numFmtId="0" fontId="0" fillId="0" borderId="44" xfId="0" applyBorder="1" applyAlignment="1">
      <alignment horizontal="right"/>
    </xf>
    <xf numFmtId="0" fontId="0" fillId="0" borderId="43" xfId="0" applyBorder="1" applyAlignment="1">
      <alignment horizontal="right"/>
    </xf>
    <xf numFmtId="0" fontId="0" fillId="0" borderId="13" xfId="0" applyBorder="1" applyAlignment="1">
      <alignment horizontal="right"/>
    </xf>
    <xf numFmtId="0" fontId="0" fillId="0" borderId="38" xfId="0" applyBorder="1" applyAlignment="1">
      <alignment horizontal="right"/>
    </xf>
    <xf numFmtId="0" fontId="0" fillId="0" borderId="16" xfId="0" applyBorder="1" applyAlignment="1">
      <alignment horizontal="right"/>
    </xf>
    <xf numFmtId="38" fontId="0" fillId="0" borderId="54" xfId="1" applyFont="1" applyBorder="1" applyAlignment="1">
      <alignment horizontal="right"/>
    </xf>
    <xf numFmtId="38" fontId="0" fillId="0" borderId="53" xfId="1" applyFont="1" applyBorder="1" applyAlignment="1">
      <alignment horizontal="right"/>
    </xf>
    <xf numFmtId="38" fontId="0" fillId="0" borderId="31" xfId="1" applyFont="1" applyBorder="1" applyAlignment="1"/>
    <xf numFmtId="0" fontId="0" fillId="0" borderId="71" xfId="0" applyBorder="1" applyAlignment="1">
      <alignment horizontal="left" indent="1"/>
    </xf>
    <xf numFmtId="38" fontId="0" fillId="0" borderId="22" xfId="1" applyFont="1" applyBorder="1" applyAlignment="1">
      <alignment horizontal="right"/>
    </xf>
    <xf numFmtId="38" fontId="0" fillId="0" borderId="1" xfId="1" applyFont="1" applyBorder="1" applyAlignment="1">
      <alignment horizontal="right"/>
    </xf>
    <xf numFmtId="38" fontId="0" fillId="0" borderId="18" xfId="1" applyFont="1" applyBorder="1" applyAlignment="1">
      <alignment horizontal="right"/>
    </xf>
    <xf numFmtId="0" fontId="0" fillId="0" borderId="72" xfId="0" applyBorder="1" applyAlignment="1">
      <alignment horizontal="left" indent="1"/>
    </xf>
    <xf numFmtId="0" fontId="0" fillId="0" borderId="72" xfId="0" applyBorder="1" applyAlignment="1">
      <alignment horizontal="left" indent="1" shrinkToFit="1"/>
    </xf>
    <xf numFmtId="38" fontId="0" fillId="0" borderId="58" xfId="1" applyFont="1" applyBorder="1" applyAlignment="1">
      <alignment horizontal="right"/>
    </xf>
    <xf numFmtId="38" fontId="0" fillId="0" borderId="52" xfId="1" applyFont="1" applyBorder="1" applyAlignment="1">
      <alignment horizontal="right"/>
    </xf>
    <xf numFmtId="38" fontId="0" fillId="0" borderId="7" xfId="1" applyFont="1" applyBorder="1" applyAlignment="1"/>
    <xf numFmtId="0" fontId="0" fillId="0" borderId="73" xfId="0" applyBorder="1" applyAlignment="1">
      <alignment horizontal="left" indent="1"/>
    </xf>
    <xf numFmtId="38" fontId="0" fillId="0" borderId="46" xfId="1" applyFont="1" applyBorder="1" applyAlignment="1"/>
    <xf numFmtId="38" fontId="0" fillId="0" borderId="44" xfId="1" applyFont="1" applyBorder="1" applyAlignment="1"/>
    <xf numFmtId="0" fontId="5" fillId="0" borderId="74" xfId="0" applyFont="1" applyBorder="1" applyAlignment="1">
      <alignment horizontal="left"/>
    </xf>
    <xf numFmtId="3" fontId="0" fillId="0" borderId="52" xfId="0" applyNumberFormat="1" applyBorder="1" applyAlignment="1">
      <alignment horizontal="right" shrinkToFit="1"/>
    </xf>
    <xf numFmtId="3" fontId="0" fillId="0" borderId="66" xfId="0" applyNumberFormat="1" applyBorder="1" applyAlignment="1">
      <alignment horizontal="right" shrinkToFit="1"/>
    </xf>
    <xf numFmtId="3" fontId="0" fillId="0" borderId="52" xfId="0" applyNumberFormat="1" applyBorder="1" applyAlignment="1">
      <alignment shrinkToFit="1"/>
    </xf>
    <xf numFmtId="3" fontId="0" fillId="0" borderId="75" xfId="0" applyNumberFormat="1" applyBorder="1" applyAlignment="1">
      <alignment horizontal="right" shrinkToFit="1"/>
    </xf>
    <xf numFmtId="3" fontId="0" fillId="0" borderId="51" xfId="0" applyNumberFormat="1" applyBorder="1" applyAlignment="1">
      <alignment horizontal="right" shrinkToFit="1"/>
    </xf>
    <xf numFmtId="3" fontId="0" fillId="0" borderId="51" xfId="0" applyNumberFormat="1" applyBorder="1" applyAlignment="1">
      <alignment shrinkToFit="1"/>
    </xf>
    <xf numFmtId="0" fontId="0" fillId="0" borderId="20" xfId="0" applyBorder="1" applyAlignment="1">
      <alignment horizontal="right" shrinkToFit="1"/>
    </xf>
    <xf numFmtId="38" fontId="0" fillId="0" borderId="54" xfId="1" applyFont="1" applyBorder="1" applyAlignment="1"/>
    <xf numFmtId="38" fontId="0" fillId="0" borderId="53" xfId="1" applyFont="1" applyBorder="1" applyAlignment="1"/>
    <xf numFmtId="38" fontId="0" fillId="0" borderId="77" xfId="1" applyFont="1" applyBorder="1" applyAlignment="1"/>
    <xf numFmtId="38" fontId="0" fillId="0" borderId="57" xfId="1" applyFont="1" applyBorder="1" applyAlignment="1"/>
    <xf numFmtId="38" fontId="0" fillId="0" borderId="58" xfId="1" applyFont="1" applyBorder="1" applyAlignment="1"/>
    <xf numFmtId="38" fontId="0" fillId="0" borderId="52" xfId="1" applyFont="1" applyBorder="1" applyAlignment="1"/>
    <xf numFmtId="38" fontId="0" fillId="0" borderId="78" xfId="1" applyFont="1" applyBorder="1" applyAlignment="1"/>
    <xf numFmtId="0" fontId="0" fillId="0" borderId="58" xfId="0" applyBorder="1" applyAlignment="1">
      <alignment horizontal="right" shrinkToFit="1"/>
    </xf>
    <xf numFmtId="0" fontId="0" fillId="0" borderId="52" xfId="0" applyBorder="1" applyAlignment="1">
      <alignment horizontal="right" shrinkToFit="1"/>
    </xf>
    <xf numFmtId="0" fontId="0" fillId="0" borderId="64" xfId="0" applyBorder="1" applyAlignment="1">
      <alignment horizontal="right" shrinkToFit="1"/>
    </xf>
    <xf numFmtId="0" fontId="0" fillId="0" borderId="51" xfId="0" applyBorder="1" applyAlignment="1">
      <alignment horizontal="right" shrinkToFit="1"/>
    </xf>
    <xf numFmtId="0" fontId="4" fillId="0" borderId="0" xfId="0" applyFont="1" applyAlignment="1">
      <alignment vertical="center"/>
    </xf>
    <xf numFmtId="0" fontId="0" fillId="0" borderId="81" xfId="0" applyFont="1" applyBorder="1" applyAlignment="1">
      <alignment horizontal="center" vertical="center"/>
    </xf>
    <xf numFmtId="0" fontId="14" fillId="0" borderId="81" xfId="0" applyFont="1" applyBorder="1" applyAlignment="1">
      <alignment horizontal="center" vertical="center"/>
    </xf>
    <xf numFmtId="0" fontId="14" fillId="0" borderId="66" xfId="0" applyFont="1" applyBorder="1" applyAlignment="1">
      <alignment horizontal="center" vertical="center"/>
    </xf>
    <xf numFmtId="0" fontId="14" fillId="0" borderId="66" xfId="0" applyFont="1" applyBorder="1" applyAlignment="1">
      <alignment horizontal="center" vertical="center" wrapText="1"/>
    </xf>
    <xf numFmtId="0" fontId="14" fillId="0" borderId="82" xfId="0" applyFont="1" applyBorder="1" applyAlignment="1">
      <alignment horizontal="center" vertical="center"/>
    </xf>
    <xf numFmtId="0" fontId="14" fillId="0" borderId="81" xfId="0" applyFont="1" applyBorder="1" applyAlignment="1">
      <alignment horizontal="center" vertical="center" wrapText="1"/>
    </xf>
    <xf numFmtId="0" fontId="14" fillId="0" borderId="83" xfId="0" applyFont="1" applyBorder="1" applyAlignment="1">
      <alignment horizontal="center" vertical="center" wrapText="1"/>
    </xf>
    <xf numFmtId="0" fontId="5" fillId="0" borderId="65" xfId="0" applyFont="1" applyBorder="1" applyAlignment="1">
      <alignment horizontal="left"/>
    </xf>
    <xf numFmtId="38" fontId="0" fillId="0" borderId="66" xfId="1" applyFont="1" applyBorder="1" applyAlignment="1"/>
    <xf numFmtId="38" fontId="0" fillId="0" borderId="66" xfId="1" applyFont="1" applyBorder="1" applyAlignment="1">
      <alignment horizontal="right"/>
    </xf>
    <xf numFmtId="38" fontId="0" fillId="0" borderId="70" xfId="1" applyFont="1" applyBorder="1" applyAlignment="1"/>
    <xf numFmtId="0" fontId="7" fillId="0" borderId="78" xfId="0" applyFont="1" applyBorder="1" applyAlignment="1">
      <alignment horizontal="right"/>
    </xf>
    <xf numFmtId="38" fontId="0" fillId="0" borderId="48" xfId="1" applyFont="1" applyBorder="1" applyAlignment="1"/>
    <xf numFmtId="38" fontId="0" fillId="0" borderId="48" xfId="1" applyFont="1" applyBorder="1" applyAlignment="1">
      <alignment horizontal="right"/>
    </xf>
    <xf numFmtId="38" fontId="0" fillId="0" borderId="84" xfId="1" applyFont="1" applyBorder="1" applyAlignment="1"/>
    <xf numFmtId="0" fontId="0" fillId="0" borderId="48" xfId="0" applyBorder="1"/>
    <xf numFmtId="0" fontId="0" fillId="0" borderId="48" xfId="0" applyBorder="1" applyAlignment="1">
      <alignment horizontal="right"/>
    </xf>
    <xf numFmtId="0" fontId="0" fillId="0" borderId="47" xfId="0" applyBorder="1" applyAlignment="1">
      <alignment horizontal="right"/>
    </xf>
    <xf numFmtId="0" fontId="14" fillId="0" borderId="61" xfId="0" applyFont="1" applyBorder="1" applyAlignment="1">
      <alignment horizontal="right"/>
    </xf>
    <xf numFmtId="38" fontId="0" fillId="0" borderId="37" xfId="1" applyFont="1" applyBorder="1" applyAlignment="1"/>
    <xf numFmtId="0" fontId="0" fillId="0" borderId="1" xfId="0" applyBorder="1"/>
    <xf numFmtId="0" fontId="14" fillId="0" borderId="59" xfId="0" applyFont="1" applyBorder="1" applyAlignment="1">
      <alignment horizontal="right"/>
    </xf>
    <xf numFmtId="38" fontId="0" fillId="0" borderId="32" xfId="1" applyFont="1" applyBorder="1" applyAlignment="1"/>
    <xf numFmtId="0" fontId="0" fillId="0" borderId="53" xfId="0" applyBorder="1"/>
    <xf numFmtId="0" fontId="0" fillId="0" borderId="75" xfId="0" applyBorder="1" applyAlignment="1">
      <alignment horizontal="center" vertical="center"/>
    </xf>
    <xf numFmtId="0" fontId="7" fillId="0" borderId="66" xfId="0" applyFont="1" applyBorder="1" applyAlignment="1">
      <alignment horizontal="center" vertical="center" wrapText="1"/>
    </xf>
    <xf numFmtId="0" fontId="16" fillId="0" borderId="66" xfId="0" applyFont="1" applyBorder="1" applyAlignment="1">
      <alignment horizontal="center" vertical="center" wrapText="1"/>
    </xf>
    <xf numFmtId="0" fontId="17" fillId="0" borderId="0" xfId="0" applyFont="1" applyAlignment="1">
      <alignment textRotation="180"/>
    </xf>
    <xf numFmtId="0" fontId="5" fillId="0" borderId="68" xfId="0" applyFont="1" applyBorder="1" applyAlignment="1">
      <alignment horizontal="left"/>
    </xf>
    <xf numFmtId="0" fontId="0" fillId="0" borderId="66" xfId="0" applyBorder="1"/>
    <xf numFmtId="0" fontId="0" fillId="0" borderId="66" xfId="0" applyBorder="1" applyAlignment="1">
      <alignment horizontal="right"/>
    </xf>
    <xf numFmtId="0" fontId="0" fillId="0" borderId="70" xfId="0" applyBorder="1"/>
    <xf numFmtId="0" fontId="0" fillId="0" borderId="84" xfId="0" applyBorder="1"/>
    <xf numFmtId="0" fontId="0" fillId="0" borderId="37" xfId="0" applyBorder="1"/>
    <xf numFmtId="0" fontId="15" fillId="0" borderId="15" xfId="0" applyFont="1" applyBorder="1"/>
    <xf numFmtId="0" fontId="0" fillId="0" borderId="84" xfId="0" applyBorder="1" applyAlignment="1">
      <alignment horizontal="right"/>
    </xf>
    <xf numFmtId="0" fontId="0" fillId="0" borderId="48" xfId="0" applyFill="1" applyBorder="1"/>
    <xf numFmtId="0" fontId="0" fillId="0" borderId="87" xfId="0" applyBorder="1"/>
    <xf numFmtId="0" fontId="0" fillId="0" borderId="37" xfId="0" applyBorder="1" applyAlignment="1">
      <alignment horizontal="right"/>
    </xf>
    <xf numFmtId="0" fontId="0" fillId="0" borderId="1" xfId="0" applyFill="1" applyBorder="1" applyAlignment="1">
      <alignment horizontal="right"/>
    </xf>
    <xf numFmtId="0" fontId="0" fillId="0" borderId="38" xfId="0" applyBorder="1"/>
    <xf numFmtId="0" fontId="0" fillId="0" borderId="32" xfId="0" applyBorder="1" applyAlignment="1">
      <alignment horizontal="right"/>
    </xf>
    <xf numFmtId="0" fontId="0" fillId="0" borderId="53" xfId="0" applyFill="1" applyBorder="1" applyAlignment="1">
      <alignment horizontal="right"/>
    </xf>
    <xf numFmtId="0" fontId="17" fillId="0" borderId="0" xfId="0" applyFont="1" applyAlignment="1">
      <alignment vertical="center" textRotation="180"/>
    </xf>
    <xf numFmtId="0" fontId="0" fillId="0" borderId="39" xfId="0" applyBorder="1" applyAlignment="1">
      <alignment horizontal="center" shrinkToFit="1"/>
    </xf>
    <xf numFmtId="0" fontId="0" fillId="0" borderId="2" xfId="0" applyBorder="1" applyAlignment="1">
      <alignment horizontal="center" shrinkToFit="1"/>
    </xf>
    <xf numFmtId="0" fontId="0" fillId="0" borderId="40" xfId="0" applyBorder="1" applyAlignment="1">
      <alignment horizontal="center" shrinkToFit="1"/>
    </xf>
    <xf numFmtId="0" fontId="5" fillId="0" borderId="42" xfId="0" applyFont="1" applyBorder="1" applyAlignment="1"/>
    <xf numFmtId="38" fontId="0" fillId="0" borderId="45" xfId="1" applyFont="1" applyBorder="1" applyAlignment="1"/>
    <xf numFmtId="0" fontId="7" fillId="0" borderId="12" xfId="0" applyFont="1" applyBorder="1" applyAlignment="1">
      <alignment horizontal="right" shrinkToFit="1"/>
    </xf>
    <xf numFmtId="38" fontId="0" fillId="0" borderId="6" xfId="1" applyFont="1" applyBorder="1" applyAlignment="1"/>
    <xf numFmtId="38" fontId="0" fillId="0" borderId="50" xfId="1" applyFont="1" applyBorder="1" applyAlignment="1"/>
    <xf numFmtId="0" fontId="7" fillId="0" borderId="61" xfId="0" applyFont="1" applyBorder="1" applyAlignment="1">
      <alignment horizontal="right" shrinkToFit="1"/>
    </xf>
    <xf numFmtId="0" fontId="7" fillId="0" borderId="14" xfId="0" applyFont="1" applyBorder="1" applyAlignment="1">
      <alignment horizontal="right" shrinkToFit="1"/>
    </xf>
    <xf numFmtId="38" fontId="0" fillId="0" borderId="27" xfId="1" applyFont="1" applyBorder="1" applyAlignment="1"/>
    <xf numFmtId="38" fontId="0" fillId="0" borderId="27" xfId="1" applyFont="1" applyBorder="1" applyAlignment="1">
      <alignment horizontal="right" vertical="center"/>
    </xf>
    <xf numFmtId="38" fontId="0" fillId="0" borderId="88" xfId="1" applyFont="1" applyBorder="1" applyAlignment="1"/>
    <xf numFmtId="38" fontId="0" fillId="0" borderId="49" xfId="1" applyFont="1" applyBorder="1" applyAlignment="1"/>
    <xf numFmtId="38" fontId="0" fillId="0" borderId="89" xfId="1" applyFont="1" applyBorder="1" applyAlignment="1"/>
    <xf numFmtId="0" fontId="0" fillId="0" borderId="41" xfId="0" applyBorder="1"/>
    <xf numFmtId="0" fontId="0" fillId="0" borderId="8" xfId="0" applyBorder="1"/>
    <xf numFmtId="0" fontId="0" fillId="0" borderId="50" xfId="0" applyBorder="1"/>
    <xf numFmtId="38" fontId="0" fillId="0" borderId="39" xfId="1" applyFont="1" applyBorder="1" applyAlignment="1"/>
    <xf numFmtId="0" fontId="0" fillId="0" borderId="18" xfId="0" applyBorder="1"/>
    <xf numFmtId="0" fontId="0" fillId="0" borderId="22" xfId="0" applyBorder="1"/>
    <xf numFmtId="0" fontId="0" fillId="0" borderId="27" xfId="0" applyBorder="1"/>
    <xf numFmtId="0" fontId="0" fillId="0" borderId="26" xfId="0" applyBorder="1"/>
    <xf numFmtId="0" fontId="0" fillId="0" borderId="49" xfId="0" applyBorder="1"/>
    <xf numFmtId="0" fontId="8" fillId="0" borderId="0" xfId="0" applyFont="1" applyAlignment="1">
      <alignment vertical="top"/>
    </xf>
    <xf numFmtId="0" fontId="8" fillId="0" borderId="0" xfId="0" applyFont="1" applyAlignment="1">
      <alignment horizontal="left" vertical="top" wrapText="1"/>
    </xf>
    <xf numFmtId="38" fontId="0" fillId="0" borderId="45" xfId="1" applyFont="1" applyBorder="1" applyAlignment="1">
      <alignment horizontal="right"/>
    </xf>
    <xf numFmtId="0" fontId="7" fillId="0" borderId="55" xfId="0" applyFont="1" applyBorder="1" applyAlignment="1">
      <alignment horizontal="right" shrinkToFit="1"/>
    </xf>
    <xf numFmtId="38" fontId="0" fillId="0" borderId="41" xfId="1" applyFont="1" applyBorder="1" applyAlignment="1">
      <alignment horizontal="right"/>
    </xf>
    <xf numFmtId="38" fontId="0" fillId="0" borderId="8" xfId="1" applyFont="1" applyBorder="1" applyAlignment="1">
      <alignment horizontal="right"/>
    </xf>
    <xf numFmtId="38" fontId="0" fillId="0" borderId="50" xfId="1" applyFont="1" applyBorder="1" applyAlignment="1">
      <alignment horizontal="right"/>
    </xf>
    <xf numFmtId="0" fontId="7" fillId="0" borderId="59" xfId="0" applyFont="1" applyBorder="1" applyAlignment="1">
      <alignment horizontal="right" shrinkToFit="1"/>
    </xf>
    <xf numFmtId="38" fontId="0" fillId="0" borderId="27" xfId="1" applyFont="1" applyBorder="1" applyAlignment="1">
      <alignment horizontal="right"/>
    </xf>
    <xf numFmtId="38" fontId="0" fillId="0" borderId="26" xfId="1" applyFont="1" applyBorder="1" applyAlignment="1">
      <alignment horizontal="right"/>
    </xf>
    <xf numFmtId="38" fontId="0" fillId="0" borderId="49" xfId="1" applyFont="1" applyBorder="1" applyAlignment="1">
      <alignment horizontal="right"/>
    </xf>
    <xf numFmtId="38" fontId="0" fillId="0" borderId="89" xfId="1" applyFont="1" applyBorder="1" applyAlignment="1">
      <alignment horizontal="right"/>
    </xf>
    <xf numFmtId="38" fontId="0" fillId="0" borderId="39" xfId="1" applyFont="1" applyBorder="1" applyAlignment="1">
      <alignment horizontal="right"/>
    </xf>
    <xf numFmtId="0" fontId="6" fillId="0" borderId="0" xfId="0" applyFont="1" applyAlignment="1">
      <alignment horizontal="center" wrapText="1"/>
    </xf>
    <xf numFmtId="0" fontId="6" fillId="0" borderId="10" xfId="0" applyFont="1" applyBorder="1" applyAlignment="1">
      <alignment vertical="top" wrapText="1"/>
    </xf>
    <xf numFmtId="0" fontId="6" fillId="0" borderId="51" xfId="0" applyFont="1" applyBorder="1" applyAlignment="1">
      <alignment vertical="top" wrapText="1"/>
    </xf>
    <xf numFmtId="0" fontId="6" fillId="0" borderId="64" xfId="0" applyFont="1" applyBorder="1" applyAlignment="1">
      <alignment vertical="top" wrapText="1"/>
    </xf>
    <xf numFmtId="0" fontId="14" fillId="0" borderId="39" xfId="0" applyFont="1" applyBorder="1" applyAlignment="1">
      <alignment vertical="top" wrapText="1"/>
    </xf>
    <xf numFmtId="0" fontId="14" fillId="0" borderId="52" xfId="0" applyFont="1" applyBorder="1" applyAlignment="1">
      <alignment horizontal="center" vertical="center"/>
    </xf>
    <xf numFmtId="0" fontId="6" fillId="0" borderId="7" xfId="0" applyFont="1" applyBorder="1"/>
    <xf numFmtId="0" fontId="14" fillId="0" borderId="52" xfId="0" applyFont="1" applyBorder="1"/>
    <xf numFmtId="0" fontId="6" fillId="0" borderId="52" xfId="0" applyFont="1" applyBorder="1"/>
    <xf numFmtId="0" fontId="6" fillId="0" borderId="58" xfId="0" applyFont="1" applyBorder="1"/>
    <xf numFmtId="38" fontId="6" fillId="0" borderId="45" xfId="1" applyFont="1" applyBorder="1" applyAlignment="1"/>
    <xf numFmtId="38" fontId="6" fillId="0" borderId="46" xfId="1" applyFont="1" applyBorder="1" applyAlignment="1"/>
    <xf numFmtId="0" fontId="14" fillId="0" borderId="56" xfId="0" applyFont="1" applyBorder="1" applyAlignment="1">
      <alignment horizontal="left" indent="1"/>
    </xf>
    <xf numFmtId="38" fontId="6" fillId="0" borderId="89" xfId="1" applyFont="1" applyBorder="1" applyAlignment="1"/>
    <xf numFmtId="38" fontId="6" fillId="0" borderId="41" xfId="1" applyFont="1" applyBorder="1" applyAlignment="1"/>
    <xf numFmtId="38" fontId="6" fillId="0" borderId="50" xfId="1" applyFont="1" applyBorder="1" applyAlignment="1"/>
    <xf numFmtId="0" fontId="14" fillId="0" borderId="61" xfId="0" applyFont="1" applyBorder="1" applyAlignment="1">
      <alignment horizontal="left" indent="1"/>
    </xf>
    <xf numFmtId="38" fontId="6" fillId="0" borderId="39" xfId="1" applyFont="1" applyBorder="1" applyAlignment="1"/>
    <xf numFmtId="38" fontId="6" fillId="0" borderId="1" xfId="1" applyFont="1" applyBorder="1" applyAlignment="1"/>
    <xf numFmtId="38" fontId="6" fillId="0" borderId="22" xfId="1" applyFont="1" applyBorder="1" applyAlignment="1"/>
    <xf numFmtId="0" fontId="14" fillId="0" borderId="77" xfId="0" applyFont="1" applyBorder="1" applyAlignment="1">
      <alignment horizontal="left" indent="1"/>
    </xf>
    <xf numFmtId="38" fontId="6" fillId="0" borderId="27" xfId="1" applyFont="1" applyBorder="1" applyAlignment="1"/>
    <xf numFmtId="38" fontId="6" fillId="0" borderId="49" xfId="1" applyFont="1" applyBorder="1" applyAlignment="1"/>
    <xf numFmtId="0" fontId="15" fillId="0" borderId="39" xfId="0" applyFont="1" applyBorder="1" applyAlignment="1">
      <alignment horizontal="center"/>
    </xf>
    <xf numFmtId="38" fontId="0" fillId="0" borderId="69" xfId="1" applyFont="1" applyBorder="1" applyAlignment="1"/>
    <xf numFmtId="0" fontId="7" fillId="0" borderId="56" xfId="0" applyFont="1" applyBorder="1" applyAlignment="1">
      <alignment horizontal="right"/>
    </xf>
    <xf numFmtId="0" fontId="14" fillId="0" borderId="77" xfId="0" applyFont="1" applyBorder="1" applyAlignment="1">
      <alignment horizontal="right"/>
    </xf>
    <xf numFmtId="0" fontId="0" fillId="0" borderId="0" xfId="0" applyFont="1"/>
    <xf numFmtId="0" fontId="6" fillId="0" borderId="81" xfId="0" applyFont="1" applyBorder="1" applyAlignment="1">
      <alignment horizontal="center" shrinkToFit="1"/>
    </xf>
    <xf numFmtId="0" fontId="6" fillId="0" borderId="83" xfId="0" applyFont="1" applyBorder="1" applyAlignment="1">
      <alignment horizontal="center" shrinkToFit="1"/>
    </xf>
    <xf numFmtId="0" fontId="6" fillId="0" borderId="93" xfId="0" applyFont="1" applyBorder="1" applyAlignment="1">
      <alignment horizontal="center" shrinkToFit="1"/>
    </xf>
    <xf numFmtId="0" fontId="0" fillId="0" borderId="6" xfId="0" applyBorder="1" applyAlignment="1">
      <alignment shrinkToFit="1"/>
    </xf>
    <xf numFmtId="0" fontId="0" fillId="0" borderId="37" xfId="0" applyBorder="1" applyAlignment="1">
      <alignment shrinkToFit="1"/>
    </xf>
    <xf numFmtId="0" fontId="0" fillId="0" borderId="88" xfId="0" applyBorder="1" applyAlignment="1">
      <alignment shrinkToFit="1"/>
    </xf>
    <xf numFmtId="0" fontId="0" fillId="0" borderId="39" xfId="0" applyBorder="1" applyAlignment="1">
      <alignment horizontal="center" vertical="center"/>
    </xf>
    <xf numFmtId="0" fontId="0" fillId="0" borderId="52" xfId="0" applyBorder="1" applyAlignment="1">
      <alignment horizontal="center" vertical="center"/>
    </xf>
    <xf numFmtId="0" fontId="5" fillId="0" borderId="68" xfId="0" applyFont="1" applyBorder="1" applyAlignment="1"/>
    <xf numFmtId="0" fontId="0" fillId="0" borderId="62" xfId="0" applyBorder="1"/>
    <xf numFmtId="38" fontId="0" fillId="2" borderId="45" xfId="1" applyFont="1" applyFill="1" applyBorder="1" applyAlignment="1">
      <alignment horizontal="right"/>
    </xf>
    <xf numFmtId="38" fontId="0" fillId="2" borderId="45" xfId="1" applyFont="1" applyFill="1" applyBorder="1" applyAlignment="1"/>
    <xf numFmtId="38" fontId="0" fillId="2" borderId="46" xfId="1" applyFont="1" applyFill="1" applyBorder="1" applyAlignment="1">
      <alignment horizontal="right"/>
    </xf>
    <xf numFmtId="38" fontId="0" fillId="0" borderId="26" xfId="1" applyFont="1" applyBorder="1" applyAlignment="1"/>
    <xf numFmtId="0" fontId="0" fillId="0" borderId="66" xfId="0" applyBorder="1" applyAlignment="1">
      <alignment horizontal="center" vertical="center"/>
    </xf>
    <xf numFmtId="0" fontId="8" fillId="0" borderId="0" xfId="0" applyFont="1" applyAlignment="1">
      <alignment vertical="center"/>
    </xf>
    <xf numFmtId="0" fontId="6" fillId="0" borderId="15" xfId="0" applyFont="1" applyBorder="1" applyAlignment="1">
      <alignment horizontal="right"/>
    </xf>
    <xf numFmtId="0" fontId="6" fillId="0" borderId="33" xfId="0" applyFont="1" applyBorder="1" applyAlignment="1">
      <alignment horizontal="center"/>
    </xf>
    <xf numFmtId="0" fontId="6" fillId="0" borderId="39" xfId="0" applyFont="1" applyBorder="1" applyAlignment="1">
      <alignment horizontal="center" vertical="center"/>
    </xf>
    <xf numFmtId="0" fontId="6" fillId="0" borderId="52" xfId="0" applyFont="1" applyBorder="1" applyAlignment="1">
      <alignment horizontal="center" vertical="center"/>
    </xf>
    <xf numFmtId="0" fontId="6" fillId="0" borderId="45" xfId="0" applyFont="1" applyBorder="1" applyAlignment="1">
      <alignment horizontal="right" vertical="center" wrapText="1"/>
    </xf>
    <xf numFmtId="0" fontId="6" fillId="0" borderId="45" xfId="0" applyFont="1" applyBorder="1" applyAlignment="1">
      <alignment horizontal="right" vertical="center"/>
    </xf>
    <xf numFmtId="0" fontId="0" fillId="0" borderId="45" xfId="0" applyBorder="1" applyAlignment="1">
      <alignment horizontal="right" vertical="center"/>
    </xf>
    <xf numFmtId="0" fontId="0" fillId="0" borderId="46" xfId="0" applyBorder="1" applyAlignment="1">
      <alignment horizontal="right" vertical="center"/>
    </xf>
    <xf numFmtId="0" fontId="14" fillId="0" borderId="56" xfId="0" applyFont="1" applyBorder="1" applyAlignment="1">
      <alignment horizontal="right" shrinkToFit="1"/>
    </xf>
    <xf numFmtId="0" fontId="6" fillId="0" borderId="41" xfId="0" applyFont="1" applyBorder="1"/>
    <xf numFmtId="0" fontId="6" fillId="0" borderId="41" xfId="0" applyFont="1" applyBorder="1" applyAlignment="1">
      <alignment horizontal="right"/>
    </xf>
    <xf numFmtId="0" fontId="14" fillId="0" borderId="61" xfId="0" applyFont="1" applyBorder="1" applyAlignment="1">
      <alignment horizontal="right" shrinkToFit="1"/>
    </xf>
    <xf numFmtId="0" fontId="6" fillId="0" borderId="1" xfId="0" applyFont="1" applyBorder="1"/>
    <xf numFmtId="0" fontId="6" fillId="0" borderId="1" xfId="0" applyFont="1" applyBorder="1" applyAlignment="1">
      <alignment horizontal="right"/>
    </xf>
    <xf numFmtId="0" fontId="14" fillId="0" borderId="59" xfId="0" applyFont="1" applyBorder="1" applyAlignment="1">
      <alignment horizontal="right" shrinkToFit="1"/>
    </xf>
    <xf numFmtId="0" fontId="6" fillId="0" borderId="53" xfId="0" applyFont="1" applyBorder="1"/>
    <xf numFmtId="0" fontId="6" fillId="0" borderId="53" xfId="0" applyFont="1" applyBorder="1" applyAlignment="1">
      <alignment horizontal="right"/>
    </xf>
    <xf numFmtId="0" fontId="0" fillId="0" borderId="54" xfId="0" applyBorder="1"/>
    <xf numFmtId="0" fontId="0" fillId="0" borderId="69" xfId="0" applyBorder="1" applyAlignment="1">
      <alignment horizontal="right" vertical="center"/>
    </xf>
    <xf numFmtId="0" fontId="0" fillId="0" borderId="41" xfId="0" applyBorder="1" applyAlignment="1">
      <alignment horizontal="right"/>
    </xf>
    <xf numFmtId="0" fontId="8" fillId="0" borderId="0" xfId="0" quotePrefix="1" applyFont="1" applyAlignment="1">
      <alignment vertical="center"/>
    </xf>
    <xf numFmtId="0" fontId="0" fillId="0" borderId="39" xfId="0" applyBorder="1" applyAlignment="1">
      <alignment horizontal="distributed" vertical="center"/>
    </xf>
    <xf numFmtId="0" fontId="0" fillId="0" borderId="52" xfId="0" applyBorder="1" applyAlignment="1">
      <alignment horizontal="distributed" vertical="center"/>
    </xf>
    <xf numFmtId="0" fontId="5" fillId="0" borderId="42" xfId="0" applyFont="1" applyBorder="1"/>
    <xf numFmtId="0" fontId="7" fillId="0" borderId="21" xfId="0" applyFont="1" applyBorder="1" applyAlignment="1">
      <alignment horizontal="right"/>
    </xf>
    <xf numFmtId="38" fontId="0" fillId="0" borderId="47" xfId="1" applyFont="1" applyBorder="1" applyAlignment="1">
      <alignment horizontal="right"/>
    </xf>
    <xf numFmtId="0" fontId="14" fillId="0" borderId="23" xfId="0" applyFont="1" applyBorder="1" applyAlignment="1">
      <alignment horizontal="right"/>
    </xf>
    <xf numFmtId="38" fontId="0" fillId="0" borderId="38" xfId="1" applyFont="1" applyBorder="1" applyAlignment="1">
      <alignment horizontal="right"/>
    </xf>
    <xf numFmtId="0" fontId="14" fillId="0" borderId="14" xfId="0" applyFont="1" applyBorder="1" applyAlignment="1">
      <alignment horizontal="right"/>
    </xf>
    <xf numFmtId="38" fontId="0" fillId="0" borderId="31" xfId="1" applyFont="1" applyBorder="1" applyAlignment="1">
      <alignment horizontal="right"/>
    </xf>
    <xf numFmtId="38" fontId="0" fillId="0" borderId="16" xfId="1" applyFont="1" applyBorder="1" applyAlignment="1">
      <alignment horizontal="right"/>
    </xf>
    <xf numFmtId="38" fontId="0" fillId="0" borderId="0" xfId="0" applyNumberFormat="1" applyBorder="1"/>
    <xf numFmtId="0" fontId="0" fillId="0" borderId="45" xfId="0" applyBorder="1"/>
    <xf numFmtId="181" fontId="0" fillId="0" borderId="45" xfId="0" applyNumberFormat="1" applyBorder="1"/>
    <xf numFmtId="181" fontId="0" fillId="0" borderId="45" xfId="0" applyNumberFormat="1" applyBorder="1" applyAlignment="1">
      <alignment horizontal="right"/>
    </xf>
    <xf numFmtId="0" fontId="0" fillId="0" borderId="46" xfId="0" applyBorder="1"/>
    <xf numFmtId="0" fontId="9" fillId="2" borderId="0" xfId="0" applyFont="1" applyFill="1" applyBorder="1"/>
    <xf numFmtId="38" fontId="0" fillId="0" borderId="94" xfId="1" applyFont="1" applyBorder="1" applyAlignment="1">
      <alignment horizontal="right"/>
    </xf>
    <xf numFmtId="38" fontId="0" fillId="0" borderId="95" xfId="1" applyFont="1" applyBorder="1" applyAlignment="1">
      <alignment horizontal="right"/>
    </xf>
    <xf numFmtId="38" fontId="0" fillId="2" borderId="0" xfId="1" applyFont="1" applyFill="1" applyBorder="1" applyAlignment="1">
      <alignment horizontal="right"/>
    </xf>
    <xf numFmtId="38" fontId="9" fillId="2" borderId="0" xfId="1" applyFont="1" applyFill="1" applyBorder="1" applyAlignment="1">
      <alignment horizontal="right"/>
    </xf>
    <xf numFmtId="0" fontId="0" fillId="0" borderId="40" xfId="0" applyBorder="1" applyAlignment="1">
      <alignment horizontal="center" vertical="center"/>
    </xf>
    <xf numFmtId="0" fontId="5" fillId="0" borderId="68" xfId="0" applyFont="1" applyBorder="1"/>
    <xf numFmtId="0" fontId="7" fillId="0" borderId="56" xfId="0" applyFont="1" applyBorder="1" applyAlignment="1">
      <alignment horizontal="right" shrinkToFit="1"/>
    </xf>
    <xf numFmtId="38" fontId="0" fillId="0" borderId="0" xfId="1" applyFont="1" applyBorder="1" applyAlignment="1">
      <alignment vertical="center"/>
    </xf>
    <xf numFmtId="38" fontId="0" fillId="0" borderId="0" xfId="1" applyFont="1">
      <alignment vertical="center"/>
    </xf>
    <xf numFmtId="38" fontId="5" fillId="0" borderId="68" xfId="1" applyFont="1" applyBorder="1" applyAlignment="1">
      <alignment horizontal="left"/>
    </xf>
    <xf numFmtId="38" fontId="0" fillId="0" borderId="45" xfId="1" applyFont="1" applyBorder="1">
      <alignment vertical="center"/>
    </xf>
    <xf numFmtId="38" fontId="0" fillId="0" borderId="45" xfId="1" applyFont="1" applyBorder="1" applyAlignment="1">
      <alignment horizontal="right" vertical="center"/>
    </xf>
    <xf numFmtId="38" fontId="0" fillId="0" borderId="46" xfId="1" applyFont="1" applyBorder="1" applyAlignment="1">
      <alignment horizontal="right" vertical="center"/>
    </xf>
    <xf numFmtId="38" fontId="7" fillId="0" borderId="56" xfId="1" applyFont="1" applyBorder="1" applyAlignment="1">
      <alignment horizontal="right" shrinkToFit="1"/>
    </xf>
    <xf numFmtId="38" fontId="0" fillId="0" borderId="41" xfId="1" applyFont="1" applyBorder="1">
      <alignment vertical="center"/>
    </xf>
    <xf numFmtId="38" fontId="0" fillId="0" borderId="41" xfId="1" applyFont="1" applyBorder="1" applyAlignment="1">
      <alignment horizontal="right" vertical="center"/>
    </xf>
    <xf numFmtId="38" fontId="0" fillId="0" borderId="50" xfId="1" applyFont="1" applyBorder="1" applyAlignment="1">
      <alignment horizontal="right" vertical="center"/>
    </xf>
    <xf numFmtId="38" fontId="14" fillId="0" borderId="61" xfId="1" applyFont="1" applyBorder="1" applyAlignment="1">
      <alignment horizontal="right" shrinkToFit="1"/>
    </xf>
    <xf numFmtId="38" fontId="0" fillId="0" borderId="1" xfId="1" applyFont="1" applyBorder="1">
      <alignment vertical="center"/>
    </xf>
    <xf numFmtId="38" fontId="0" fillId="0" borderId="1" xfId="1" applyFont="1" applyBorder="1" applyAlignment="1">
      <alignment horizontal="right" vertical="center"/>
    </xf>
    <xf numFmtId="38" fontId="0" fillId="0" borderId="22" xfId="1" applyFont="1" applyBorder="1" applyAlignment="1">
      <alignment horizontal="right" vertical="center"/>
    </xf>
    <xf numFmtId="38" fontId="14" fillId="0" borderId="77" xfId="1" applyFont="1" applyBorder="1" applyAlignment="1">
      <alignment horizontal="right" shrinkToFit="1"/>
    </xf>
    <xf numFmtId="38" fontId="0" fillId="0" borderId="27" xfId="1" applyFont="1" applyBorder="1">
      <alignment vertical="center"/>
    </xf>
    <xf numFmtId="38" fontId="0" fillId="0" borderId="49" xfId="1" applyFont="1" applyBorder="1" applyAlignment="1">
      <alignment horizontal="right" vertical="center"/>
    </xf>
    <xf numFmtId="38" fontId="0" fillId="0" borderId="0" xfId="1" applyFont="1" applyBorder="1">
      <alignment vertical="center"/>
    </xf>
    <xf numFmtId="38" fontId="5" fillId="0" borderId="68" xfId="1" applyFont="1" applyBorder="1" applyAlignment="1">
      <alignment shrinkToFit="1"/>
    </xf>
    <xf numFmtId="38" fontId="0" fillId="0" borderId="46" xfId="1" applyFont="1" applyBorder="1">
      <alignment vertical="center"/>
    </xf>
    <xf numFmtId="38" fontId="0" fillId="0" borderId="89" xfId="1" applyFont="1" applyBorder="1">
      <alignment vertical="center"/>
    </xf>
    <xf numFmtId="38" fontId="0" fillId="0" borderId="89" xfId="1" applyFont="1" applyBorder="1" applyAlignment="1">
      <alignment horizontal="right" vertical="center"/>
    </xf>
    <xf numFmtId="38" fontId="0" fillId="0" borderId="95" xfId="1" applyFont="1" applyBorder="1">
      <alignment vertical="center"/>
    </xf>
    <xf numFmtId="38" fontId="0" fillId="0" borderId="22" xfId="1" applyFont="1" applyBorder="1">
      <alignment vertical="center"/>
    </xf>
    <xf numFmtId="38" fontId="0" fillId="0" borderId="49" xfId="1" applyFont="1" applyBorder="1">
      <alignment vertical="center"/>
    </xf>
    <xf numFmtId="38" fontId="0" fillId="0" borderId="0" xfId="1" applyFont="1" applyBorder="1" applyAlignment="1">
      <alignment horizontal="center" vertical="center"/>
    </xf>
    <xf numFmtId="38" fontId="0" fillId="0" borderId="0" xfId="1" applyFont="1" applyBorder="1" applyAlignment="1">
      <alignment horizontal="right" vertical="center"/>
    </xf>
    <xf numFmtId="0" fontId="0" fillId="0" borderId="51" xfId="0" applyBorder="1" applyAlignment="1">
      <alignment horizontal="distributed" vertical="center"/>
    </xf>
    <xf numFmtId="0" fontId="0" fillId="0" borderId="64" xfId="0" applyBorder="1" applyAlignment="1">
      <alignment horizontal="right"/>
    </xf>
    <xf numFmtId="0" fontId="0" fillId="0" borderId="69" xfId="0" applyBorder="1"/>
    <xf numFmtId="0" fontId="7" fillId="0" borderId="55" xfId="0" applyFont="1" applyBorder="1" applyAlignment="1">
      <alignment horizontal="right"/>
    </xf>
    <xf numFmtId="0" fontId="9" fillId="2" borderId="41" xfId="0" applyFont="1" applyFill="1" applyBorder="1" applyAlignment="1">
      <alignment horizontal="right"/>
    </xf>
    <xf numFmtId="0" fontId="0" fillId="2" borderId="41" xfId="0" applyFill="1" applyBorder="1" applyAlignment="1">
      <alignment horizontal="right"/>
    </xf>
    <xf numFmtId="0" fontId="9" fillId="2" borderId="50" xfId="0" applyFont="1" applyFill="1" applyBorder="1" applyAlignment="1">
      <alignment horizontal="right"/>
    </xf>
    <xf numFmtId="0" fontId="0" fillId="0" borderId="27" xfId="0" applyBorder="1" applyAlignment="1">
      <alignment horizontal="right"/>
    </xf>
    <xf numFmtId="38" fontId="0" fillId="0" borderId="52" xfId="1" applyFont="1" applyBorder="1" applyAlignment="1">
      <alignment horizontal="right" shrinkToFit="1"/>
    </xf>
    <xf numFmtId="0" fontId="0" fillId="2" borderId="45" xfId="0" applyFill="1" applyBorder="1"/>
    <xf numFmtId="0" fontId="0" fillId="2" borderId="46" xfId="0" applyFill="1" applyBorder="1"/>
    <xf numFmtId="0" fontId="0" fillId="2" borderId="52" xfId="0" applyFill="1" applyBorder="1" applyAlignment="1">
      <alignment horizontal="right"/>
    </xf>
    <xf numFmtId="0" fontId="0" fillId="2" borderId="50" xfId="0" applyFill="1" applyBorder="1" applyAlignment="1">
      <alignment horizontal="right"/>
    </xf>
    <xf numFmtId="38" fontId="9" fillId="2" borderId="41" xfId="1" applyFont="1" applyFill="1" applyBorder="1" applyAlignment="1">
      <alignment horizontal="right"/>
    </xf>
    <xf numFmtId="38" fontId="10" fillId="2" borderId="41" xfId="1" applyFont="1" applyFill="1" applyBorder="1" applyAlignment="1">
      <alignment horizontal="right"/>
    </xf>
    <xf numFmtId="38" fontId="10" fillId="2" borderId="50" xfId="1" applyFont="1" applyFill="1" applyBorder="1" applyAlignment="1">
      <alignment horizontal="right"/>
    </xf>
    <xf numFmtId="0" fontId="8" fillId="0" borderId="0" xfId="0" quotePrefix="1" applyFont="1" applyAlignment="1"/>
    <xf numFmtId="0" fontId="0" fillId="0" borderId="39" xfId="0" applyBorder="1" applyAlignment="1">
      <alignment horizontal="center" vertical="center" shrinkToFit="1"/>
    </xf>
    <xf numFmtId="38" fontId="0" fillId="2" borderId="41" xfId="1" applyFont="1" applyFill="1" applyBorder="1" applyAlignment="1">
      <alignment horizontal="right"/>
    </xf>
    <xf numFmtId="38" fontId="0" fillId="2" borderId="8" xfId="1" applyFont="1" applyFill="1" applyBorder="1" applyAlignment="1">
      <alignment horizontal="right"/>
    </xf>
    <xf numFmtId="38" fontId="0" fillId="2" borderId="50" xfId="1" applyFont="1" applyFill="1" applyBorder="1" applyAlignment="1">
      <alignment horizontal="right"/>
    </xf>
    <xf numFmtId="0" fontId="16" fillId="0" borderId="0" xfId="0" applyFont="1" applyBorder="1" applyAlignment="1">
      <alignment horizontal="left" indent="1"/>
    </xf>
    <xf numFmtId="0" fontId="16" fillId="0" borderId="81" xfId="0" applyFont="1" applyBorder="1" applyAlignment="1">
      <alignment horizontal="center" vertical="center"/>
    </xf>
    <xf numFmtId="0" fontId="16" fillId="0" borderId="83" xfId="0" applyFont="1" applyBorder="1" applyAlignment="1">
      <alignment horizontal="center"/>
    </xf>
    <xf numFmtId="38" fontId="0" fillId="0" borderId="58" xfId="1" applyFont="1" applyFill="1" applyBorder="1" applyAlignment="1"/>
    <xf numFmtId="38" fontId="0" fillId="2" borderId="47" xfId="1" applyFont="1" applyFill="1" applyBorder="1" applyAlignment="1">
      <alignment horizontal="right"/>
    </xf>
    <xf numFmtId="38" fontId="0" fillId="0" borderId="22" xfId="1" applyFont="1" applyFill="1" applyBorder="1" applyAlignment="1"/>
    <xf numFmtId="38" fontId="0" fillId="0" borderId="54" xfId="1" applyFont="1" applyFill="1" applyBorder="1" applyAlignment="1"/>
    <xf numFmtId="0" fontId="16" fillId="0" borderId="1" xfId="0" applyFont="1" applyBorder="1" applyAlignment="1">
      <alignment horizontal="center" vertical="center"/>
    </xf>
    <xf numFmtId="0" fontId="16" fillId="0" borderId="1" xfId="0" applyFont="1" applyBorder="1" applyAlignment="1">
      <alignment horizontal="center"/>
    </xf>
    <xf numFmtId="38" fontId="0" fillId="2" borderId="6" xfId="1" applyFont="1" applyFill="1" applyBorder="1" applyAlignment="1">
      <alignment horizontal="right"/>
    </xf>
    <xf numFmtId="0" fontId="0" fillId="0" borderId="64" xfId="0" applyBorder="1" applyAlignment="1">
      <alignment horizontal="distributed" vertical="center"/>
    </xf>
    <xf numFmtId="0" fontId="0" fillId="0" borderId="81" xfId="0" applyBorder="1" applyAlignment="1">
      <alignment horizontal="center" vertical="center"/>
    </xf>
    <xf numFmtId="0" fontId="15" fillId="0" borderId="39" xfId="0" applyFont="1" applyBorder="1" applyAlignment="1">
      <alignment horizontal="center" vertical="center"/>
    </xf>
    <xf numFmtId="0" fontId="16" fillId="0" borderId="4" xfId="0" applyFont="1" applyBorder="1" applyAlignment="1">
      <alignment horizontal="center" vertical="center"/>
    </xf>
    <xf numFmtId="0" fontId="0" fillId="0" borderId="58" xfId="0" applyBorder="1" applyAlignment="1">
      <alignment horizontal="distributed" vertical="center"/>
    </xf>
    <xf numFmtId="0" fontId="8" fillId="0" borderId="0" xfId="0" quotePrefix="1" applyFont="1"/>
    <xf numFmtId="0" fontId="7" fillId="0" borderId="39" xfId="0" applyFont="1" applyBorder="1" applyAlignment="1">
      <alignment horizontal="center" vertical="center"/>
    </xf>
    <xf numFmtId="0" fontId="0" fillId="0" borderId="67" xfId="0" applyBorder="1"/>
    <xf numFmtId="0" fontId="0" fillId="0" borderId="30" xfId="0" applyBorder="1" applyAlignment="1">
      <alignment horizontal="right"/>
    </xf>
    <xf numFmtId="0" fontId="0" fillId="0" borderId="101" xfId="0" applyBorder="1" applyAlignment="1">
      <alignment horizontal="right"/>
    </xf>
    <xf numFmtId="0" fontId="0" fillId="0" borderId="45" xfId="0" applyBorder="1" applyAlignment="1">
      <alignment horizontal="right"/>
    </xf>
    <xf numFmtId="0" fontId="0" fillId="0" borderId="46" xfId="0" applyBorder="1" applyAlignment="1">
      <alignment horizontal="right"/>
    </xf>
    <xf numFmtId="0" fontId="0" fillId="0" borderId="8" xfId="0" applyBorder="1" applyAlignment="1">
      <alignment horizontal="right"/>
    </xf>
    <xf numFmtId="0" fontId="0" fillId="0" borderId="19" xfId="0" applyBorder="1" applyAlignment="1">
      <alignment horizontal="right"/>
    </xf>
    <xf numFmtId="0" fontId="0" fillId="0" borderId="26" xfId="0" applyBorder="1" applyAlignment="1">
      <alignment horizontal="right"/>
    </xf>
    <xf numFmtId="0" fontId="15" fillId="0" borderId="2" xfId="0" applyFont="1" applyBorder="1" applyAlignment="1">
      <alignment horizontal="center" vertical="center"/>
    </xf>
    <xf numFmtId="0" fontId="16" fillId="0" borderId="39" xfId="0" applyFont="1" applyBorder="1" applyAlignment="1">
      <alignment horizontal="center" vertical="center"/>
    </xf>
    <xf numFmtId="0" fontId="16" fillId="0" borderId="3" xfId="0" applyFont="1" applyBorder="1" applyAlignment="1">
      <alignment horizontal="center" vertical="center"/>
    </xf>
    <xf numFmtId="0" fontId="16" fillId="0" borderId="40" xfId="0" applyFont="1" applyBorder="1" applyAlignment="1">
      <alignment horizontal="center" vertical="center"/>
    </xf>
    <xf numFmtId="38" fontId="0" fillId="2" borderId="17" xfId="1" applyFont="1" applyFill="1" applyBorder="1" applyAlignment="1">
      <alignment horizontal="right"/>
    </xf>
    <xf numFmtId="38" fontId="0" fillId="2" borderId="15" xfId="1" applyFont="1" applyFill="1" applyBorder="1" applyAlignment="1">
      <alignment horizontal="right"/>
    </xf>
    <xf numFmtId="0" fontId="6" fillId="2" borderId="37" xfId="0" applyFont="1" applyFill="1" applyBorder="1" applyAlignment="1">
      <alignment horizontal="center"/>
    </xf>
    <xf numFmtId="0" fontId="6" fillId="2" borderId="17" xfId="0" applyFont="1" applyFill="1" applyBorder="1" applyAlignment="1">
      <alignment horizontal="center"/>
    </xf>
    <xf numFmtId="0" fontId="6" fillId="2" borderId="38" xfId="0" applyFont="1" applyFill="1" applyBorder="1" applyAlignment="1">
      <alignment horizontal="center"/>
    </xf>
    <xf numFmtId="38" fontId="0" fillId="2" borderId="34" xfId="1" applyFont="1" applyFill="1" applyBorder="1" applyAlignment="1">
      <alignment horizontal="right"/>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12" xfId="0" applyFont="1" applyBorder="1" applyAlignment="1">
      <alignment horizontal="center" vertical="center"/>
    </xf>
    <xf numFmtId="0" fontId="0" fillId="0" borderId="0" xfId="0" applyFont="1" applyBorder="1" applyAlignment="1">
      <alignment horizontal="center" vertical="center"/>
    </xf>
    <xf numFmtId="0" fontId="0" fillId="0" borderId="7"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31" xfId="0" applyFont="1" applyBorder="1" applyAlignment="1">
      <alignment horizontal="center" vertical="center"/>
    </xf>
    <xf numFmtId="0" fontId="6" fillId="2" borderId="6" xfId="0" applyFont="1" applyFill="1" applyBorder="1" applyAlignment="1">
      <alignment horizontal="center"/>
    </xf>
    <xf numFmtId="0" fontId="6" fillId="2" borderId="19" xfId="0" applyFont="1" applyFill="1" applyBorder="1" applyAlignment="1">
      <alignment horizontal="center"/>
    </xf>
    <xf numFmtId="0" fontId="6" fillId="2" borderId="30" xfId="0" applyFont="1" applyFill="1" applyBorder="1" applyAlignment="1">
      <alignment horizontal="center"/>
    </xf>
    <xf numFmtId="0" fontId="6" fillId="2" borderId="32" xfId="0" applyFont="1" applyFill="1" applyBorder="1" applyAlignment="1">
      <alignment horizontal="center"/>
    </xf>
    <xf numFmtId="0" fontId="6" fillId="2" borderId="15" xfId="0" applyFont="1" applyFill="1" applyBorder="1" applyAlignment="1">
      <alignment horizontal="center"/>
    </xf>
    <xf numFmtId="0" fontId="6" fillId="2" borderId="16" xfId="0" applyFont="1" applyFill="1" applyBorder="1" applyAlignment="1">
      <alignment horizontal="center"/>
    </xf>
    <xf numFmtId="0" fontId="4" fillId="0" borderId="0" xfId="0" applyFont="1" applyAlignment="1">
      <alignment horizontal="center"/>
    </xf>
    <xf numFmtId="38" fontId="0" fillId="2" borderId="25" xfId="1" applyFont="1" applyFill="1" applyBorder="1" applyAlignment="1">
      <alignment horizontal="right"/>
    </xf>
    <xf numFmtId="0" fontId="0" fillId="0" borderId="23" xfId="0" applyBorder="1" applyAlignment="1">
      <alignment horizontal="left" indent="1"/>
    </xf>
    <xf numFmtId="0" fontId="0" fillId="0" borderId="17" xfId="0" applyBorder="1" applyAlignment="1">
      <alignment horizontal="left" indent="1"/>
    </xf>
    <xf numFmtId="0" fontId="0" fillId="0" borderId="18" xfId="0" applyBorder="1" applyAlignment="1">
      <alignment horizontal="left" indent="1"/>
    </xf>
    <xf numFmtId="0" fontId="0" fillId="2" borderId="9" xfId="0" applyFill="1" applyBorder="1" applyAlignment="1">
      <alignment horizontal="center" vertical="center" textRotation="255"/>
    </xf>
    <xf numFmtId="0" fontId="0" fillId="2" borderId="20" xfId="0" applyFill="1" applyBorder="1" applyAlignment="1">
      <alignment horizontal="center" vertical="center" textRotation="255"/>
    </xf>
    <xf numFmtId="0" fontId="0" fillId="2" borderId="12" xfId="0" applyFill="1" applyBorder="1" applyAlignment="1">
      <alignment horizontal="center" vertical="center" textRotation="255"/>
    </xf>
    <xf numFmtId="0" fontId="0" fillId="2" borderId="7" xfId="0" applyFill="1" applyBorder="1" applyAlignment="1">
      <alignment horizontal="center" vertical="center" textRotation="255"/>
    </xf>
    <xf numFmtId="0" fontId="0" fillId="2" borderId="14" xfId="0" applyFill="1" applyBorder="1" applyAlignment="1">
      <alignment horizontal="center" vertical="center" textRotation="255"/>
    </xf>
    <xf numFmtId="0" fontId="0" fillId="2" borderId="31" xfId="0" applyFill="1" applyBorder="1" applyAlignment="1">
      <alignment horizontal="center" vertical="center" textRotation="255"/>
    </xf>
    <xf numFmtId="38" fontId="0" fillId="0" borderId="27" xfId="1" applyFont="1" applyBorder="1" applyAlignment="1">
      <alignment horizontal="center"/>
    </xf>
    <xf numFmtId="38" fontId="0" fillId="0" borderId="41" xfId="1" applyFont="1" applyBorder="1" applyAlignment="1">
      <alignment horizontal="center"/>
    </xf>
    <xf numFmtId="38" fontId="0" fillId="0" borderId="1" xfId="1" applyFont="1" applyBorder="1" applyAlignment="1">
      <alignment horizontal="center"/>
    </xf>
    <xf numFmtId="0" fontId="6" fillId="0" borderId="39" xfId="0" applyFont="1" applyBorder="1" applyAlignment="1">
      <alignment horizontal="center"/>
    </xf>
    <xf numFmtId="38" fontId="0" fillId="0" borderId="45" xfId="1" applyFont="1" applyBorder="1" applyAlignment="1">
      <alignment horizontal="center"/>
    </xf>
    <xf numFmtId="0" fontId="5" fillId="0" borderId="0" xfId="0" applyFont="1" applyAlignment="1">
      <alignment horizontal="left" vertical="top" wrapText="1"/>
    </xf>
    <xf numFmtId="178" fontId="9" fillId="2" borderId="1" xfId="0" applyNumberFormat="1" applyFont="1" applyFill="1" applyBorder="1" applyAlignment="1">
      <alignment horizontal="right" indent="1"/>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32" xfId="0"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7" xfId="0" applyBorder="1" applyAlignment="1">
      <alignment horizontal="center" vertical="center" wrapText="1"/>
    </xf>
    <xf numFmtId="0" fontId="0" fillId="0" borderId="32" xfId="0" applyBorder="1" applyAlignment="1">
      <alignment horizontal="center" vertical="center" wrapText="1"/>
    </xf>
    <xf numFmtId="0" fontId="0" fillId="0" borderId="15" xfId="0" applyBorder="1" applyAlignment="1">
      <alignment horizontal="center" vertical="center" wrapText="1"/>
    </xf>
    <xf numFmtId="0" fontId="0" fillId="0" borderId="31" xfId="0" applyBorder="1" applyAlignment="1">
      <alignment horizontal="center" vertical="center" wrapText="1"/>
    </xf>
    <xf numFmtId="38" fontId="0" fillId="2" borderId="19" xfId="1" applyFont="1" applyFill="1" applyBorder="1" applyAlignment="1">
      <alignment horizontal="right"/>
    </xf>
    <xf numFmtId="0" fontId="5" fillId="0" borderId="42" xfId="0" applyFont="1" applyBorder="1" applyAlignment="1">
      <alignment horizontal="left"/>
    </xf>
    <xf numFmtId="0" fontId="5" fillId="0" borderId="43" xfId="0" applyFont="1" applyBorder="1" applyAlignment="1">
      <alignment horizontal="left"/>
    </xf>
    <xf numFmtId="0" fontId="5" fillId="0" borderId="44" xfId="0" applyFont="1" applyBorder="1" applyAlignment="1">
      <alignment horizontal="left"/>
    </xf>
    <xf numFmtId="0" fontId="0" fillId="0" borderId="21" xfId="0" applyBorder="1" applyAlignment="1">
      <alignment horizontal="left" indent="1"/>
    </xf>
    <xf numFmtId="0" fontId="0" fillId="0" borderId="19" xfId="0" applyBorder="1" applyAlignment="1">
      <alignment horizontal="left" indent="1"/>
    </xf>
    <xf numFmtId="0" fontId="0" fillId="0" borderId="8" xfId="0" applyBorder="1" applyAlignment="1">
      <alignment horizontal="left" inden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left" indent="1"/>
    </xf>
    <xf numFmtId="0" fontId="0" fillId="0" borderId="25" xfId="0" applyBorder="1" applyAlignment="1">
      <alignment horizontal="left" indent="1"/>
    </xf>
    <xf numFmtId="0" fontId="0" fillId="0" borderId="26" xfId="0" applyBorder="1" applyAlignment="1">
      <alignment horizontal="left" indent="1"/>
    </xf>
    <xf numFmtId="178" fontId="9" fillId="2" borderId="48" xfId="0" applyNumberFormat="1" applyFont="1" applyFill="1" applyBorder="1" applyAlignment="1">
      <alignment horizontal="right" indent="1"/>
    </xf>
    <xf numFmtId="178" fontId="9" fillId="2" borderId="47" xfId="0" applyNumberFormat="1" applyFont="1" applyFill="1" applyBorder="1" applyAlignment="1">
      <alignment horizontal="right" indent="1"/>
    </xf>
    <xf numFmtId="178" fontId="9" fillId="2" borderId="22" xfId="0" applyNumberFormat="1" applyFont="1" applyFill="1" applyBorder="1" applyAlignment="1">
      <alignment horizontal="right" indent="1"/>
    </xf>
    <xf numFmtId="178" fontId="9" fillId="2" borderId="45" xfId="0" applyNumberFormat="1" applyFont="1" applyFill="1" applyBorder="1" applyAlignment="1">
      <alignment horizontal="right" indent="1"/>
    </xf>
    <xf numFmtId="178" fontId="9" fillId="2" borderId="46" xfId="0" applyNumberFormat="1" applyFont="1" applyFill="1" applyBorder="1" applyAlignment="1">
      <alignment horizontal="right" indent="1"/>
    </xf>
    <xf numFmtId="0" fontId="0" fillId="0" borderId="39" xfId="0" applyBorder="1" applyAlignment="1">
      <alignment horizontal="center"/>
    </xf>
    <xf numFmtId="0" fontId="0" fillId="0" borderId="39" xfId="0" quotePrefix="1" applyBorder="1" applyAlignment="1">
      <alignment horizontal="center"/>
    </xf>
    <xf numFmtId="0" fontId="0" fillId="0" borderId="36" xfId="0" applyBorder="1" applyAlignment="1">
      <alignment horizontal="center" vertical="center"/>
    </xf>
    <xf numFmtId="0" fontId="0" fillId="0" borderId="4" xfId="0" applyBorder="1" applyAlignment="1">
      <alignment horizontal="center"/>
    </xf>
    <xf numFmtId="0" fontId="0" fillId="0" borderId="40" xfId="0" applyBorder="1" applyAlignment="1">
      <alignment horizontal="center"/>
    </xf>
    <xf numFmtId="178" fontId="9" fillId="2" borderId="27" xfId="0" applyNumberFormat="1" applyFont="1" applyFill="1" applyBorder="1" applyAlignment="1">
      <alignment horizontal="right" indent="1"/>
    </xf>
    <xf numFmtId="178" fontId="9" fillId="2" borderId="41" xfId="0" applyNumberFormat="1" applyFont="1" applyFill="1" applyBorder="1" applyAlignment="1">
      <alignment horizontal="right" indent="1"/>
    </xf>
    <xf numFmtId="178" fontId="9" fillId="2" borderId="50" xfId="0" applyNumberFormat="1" applyFont="1" applyFill="1" applyBorder="1" applyAlignment="1">
      <alignment horizontal="right" indent="1"/>
    </xf>
    <xf numFmtId="178" fontId="9" fillId="2" borderId="49" xfId="0" applyNumberFormat="1" applyFont="1" applyFill="1" applyBorder="1" applyAlignment="1">
      <alignment horizontal="right" indent="1"/>
    </xf>
    <xf numFmtId="0" fontId="0" fillId="0" borderId="0" xfId="0" applyBorder="1" applyAlignment="1">
      <alignment horizontal="left" vertical="top" wrapText="1"/>
    </xf>
    <xf numFmtId="0" fontId="0" fillId="0" borderId="13" xfId="0" applyBorder="1" applyAlignment="1">
      <alignment horizontal="left" vertical="top" wrapText="1"/>
    </xf>
    <xf numFmtId="0" fontId="11" fillId="0" borderId="0" xfId="0" applyFont="1" applyAlignment="1">
      <alignment horizontal="left" vertical="top"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39" xfId="0" applyBorder="1" applyAlignment="1">
      <alignment horizontal="center" vertical="center"/>
    </xf>
    <xf numFmtId="0" fontId="0" fillId="0" borderId="53" xfId="0" applyBorder="1" applyAlignment="1">
      <alignment horizontal="center" vertical="center"/>
    </xf>
    <xf numFmtId="0" fontId="0" fillId="2" borderId="4" xfId="0" applyFill="1" applyBorder="1" applyAlignment="1">
      <alignment horizontal="center" vertical="center" wrapText="1"/>
    </xf>
    <xf numFmtId="0" fontId="0" fillId="2" borderId="31" xfId="0" applyFill="1" applyBorder="1" applyAlignment="1">
      <alignment horizontal="center" vertical="center" wrapText="1"/>
    </xf>
    <xf numFmtId="0" fontId="0" fillId="0" borderId="57" xfId="0" applyBorder="1" applyAlignment="1">
      <alignment horizontal="center" vertical="center"/>
    </xf>
    <xf numFmtId="0" fontId="0" fillId="0" borderId="56" xfId="0" applyBorder="1" applyAlignment="1">
      <alignment horizontal="center" vertical="center"/>
    </xf>
    <xf numFmtId="0" fontId="0" fillId="0" borderId="60" xfId="0" applyBorder="1" applyAlignment="1">
      <alignment horizontal="center" vertical="center"/>
    </xf>
    <xf numFmtId="0" fontId="0" fillId="0" borderId="40" xfId="0" applyBorder="1" applyAlignment="1">
      <alignment horizontal="center" vertical="center"/>
    </xf>
    <xf numFmtId="0" fontId="0" fillId="0" borderId="54" xfId="0" applyBorder="1" applyAlignment="1">
      <alignment horizontal="center" vertical="center"/>
    </xf>
    <xf numFmtId="0" fontId="0" fillId="0" borderId="38" xfId="0" applyBorder="1" applyAlignment="1">
      <alignment horizontal="left" indent="1"/>
    </xf>
    <xf numFmtId="0" fontId="0" fillId="0" borderId="0" xfId="0" applyBorder="1" applyAlignment="1">
      <alignment horizontal="left" vertical="center" wrapText="1"/>
    </xf>
    <xf numFmtId="0" fontId="0" fillId="0" borderId="13" xfId="0" applyBorder="1" applyAlignment="1">
      <alignment horizontal="left" vertical="center"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63" xfId="0" applyBorder="1" applyAlignment="1">
      <alignment horizontal="center" vertical="center"/>
    </xf>
    <xf numFmtId="0" fontId="0" fillId="0" borderId="65" xfId="0" applyBorder="1" applyAlignment="1">
      <alignment horizontal="center" vertical="center"/>
    </xf>
    <xf numFmtId="0" fontId="0" fillId="2" borderId="51" xfId="0" applyFill="1" applyBorder="1" applyAlignment="1">
      <alignment horizontal="right" vertical="center" wrapText="1"/>
    </xf>
    <xf numFmtId="0" fontId="0" fillId="2" borderId="66" xfId="0" applyFill="1" applyBorder="1" applyAlignment="1">
      <alignment horizontal="right" vertical="center"/>
    </xf>
    <xf numFmtId="0" fontId="5" fillId="0" borderId="67" xfId="0" applyFont="1" applyBorder="1" applyAlignment="1">
      <alignment horizontal="left"/>
    </xf>
    <xf numFmtId="0" fontId="0" fillId="0" borderId="12" xfId="0" applyBorder="1" applyAlignment="1">
      <alignment horizontal="left" indent="1"/>
    </xf>
    <xf numFmtId="0" fontId="0" fillId="0" borderId="13" xfId="0" applyBorder="1" applyAlignment="1">
      <alignment horizontal="left" indent="1"/>
    </xf>
    <xf numFmtId="0" fontId="0" fillId="0" borderId="14" xfId="0" applyBorder="1" applyAlignment="1">
      <alignment horizontal="left" indent="1"/>
    </xf>
    <xf numFmtId="0" fontId="0" fillId="0" borderId="16" xfId="0" applyBorder="1" applyAlignment="1">
      <alignment horizontal="left" indent="1"/>
    </xf>
    <xf numFmtId="0" fontId="0" fillId="0" borderId="0" xfId="0" applyAlignment="1">
      <alignment horizontal="center"/>
    </xf>
    <xf numFmtId="0" fontId="0" fillId="0" borderId="64" xfId="0" applyBorder="1" applyAlignment="1">
      <alignment horizontal="center" vertical="center"/>
    </xf>
    <xf numFmtId="0" fontId="0" fillId="0" borderId="70" xfId="0" applyBorder="1" applyAlignment="1">
      <alignment horizontal="center" vertical="center"/>
    </xf>
    <xf numFmtId="0" fontId="8" fillId="0" borderId="0" xfId="0" applyFont="1" applyAlignment="1">
      <alignment horizontal="left" vertical="top" wrapText="1"/>
    </xf>
    <xf numFmtId="0" fontId="0" fillId="0" borderId="76" xfId="0" applyBorder="1" applyAlignment="1">
      <alignment horizontal="center" vertical="center"/>
    </xf>
    <xf numFmtId="0" fontId="0" fillId="0" borderId="73" xfId="0" applyBorder="1" applyAlignment="1">
      <alignment horizontal="center" vertical="center"/>
    </xf>
    <xf numFmtId="0" fontId="6" fillId="0" borderId="64" xfId="0" applyFont="1" applyBorder="1" applyAlignment="1">
      <alignment horizontal="center" vertical="center" wrapText="1"/>
    </xf>
    <xf numFmtId="0" fontId="0" fillId="0" borderId="51" xfId="0" applyBorder="1" applyAlignment="1">
      <alignment horizontal="center" vertical="center"/>
    </xf>
    <xf numFmtId="0" fontId="0" fillId="0" borderId="66" xfId="0" applyBorder="1" applyAlignment="1">
      <alignment horizontal="center" vertical="center"/>
    </xf>
    <xf numFmtId="0" fontId="0" fillId="0" borderId="79" xfId="0" applyBorder="1" applyAlignment="1">
      <alignment horizontal="center"/>
    </xf>
    <xf numFmtId="0" fontId="0" fillId="0" borderId="80" xfId="0" applyBorder="1" applyAlignment="1">
      <alignment horizontal="center"/>
    </xf>
    <xf numFmtId="0" fontId="5" fillId="0" borderId="33"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0" fillId="0" borderId="85" xfId="0" applyBorder="1" applyAlignment="1">
      <alignment horizontal="center"/>
    </xf>
    <xf numFmtId="0" fontId="15" fillId="0" borderId="51"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66" xfId="0" applyFont="1" applyBorder="1" applyAlignment="1">
      <alignment horizontal="center" vertical="center" wrapText="1"/>
    </xf>
    <xf numFmtId="0" fontId="0" fillId="0" borderId="37" xfId="0" applyBorder="1" applyAlignment="1">
      <alignment horizontal="center"/>
    </xf>
    <xf numFmtId="0" fontId="0" fillId="0" borderId="17" xfId="0" applyBorder="1" applyAlignment="1">
      <alignment horizontal="center"/>
    </xf>
    <xf numFmtId="0" fontId="0" fillId="0" borderId="38" xfId="0" applyBorder="1" applyAlignment="1">
      <alignment horizontal="center"/>
    </xf>
    <xf numFmtId="0" fontId="18" fillId="0" borderId="64"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70"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66"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39" xfId="0" applyFont="1" applyBorder="1" applyAlignment="1">
      <alignment horizontal="center" vertical="center"/>
    </xf>
    <xf numFmtId="0" fontId="14" fillId="0" borderId="66" xfId="0" applyFont="1" applyBorder="1" applyAlignment="1">
      <alignment horizontal="center" vertical="center"/>
    </xf>
    <xf numFmtId="0" fontId="0" fillId="0" borderId="86" xfId="0" applyBorder="1" applyAlignment="1">
      <alignment horizontal="center"/>
    </xf>
    <xf numFmtId="0" fontId="5" fillId="0" borderId="35" xfId="0" applyFont="1"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6" xfId="0" applyBorder="1" applyAlignment="1">
      <alignment horizontal="center"/>
    </xf>
    <xf numFmtId="0" fontId="0" fillId="0" borderId="90" xfId="0" applyBorder="1" applyAlignment="1">
      <alignment horizontal="center"/>
    </xf>
    <xf numFmtId="0" fontId="17" fillId="0" borderId="13" xfId="0" applyFont="1" applyBorder="1" applyAlignment="1">
      <alignment horizontal="left" vertical="center" textRotation="180"/>
    </xf>
    <xf numFmtId="0" fontId="0" fillId="0" borderId="79" xfId="0" applyFont="1" applyBorder="1" applyAlignment="1">
      <alignment horizontal="center" vertical="top" wrapText="1"/>
    </xf>
    <xf numFmtId="0" fontId="6" fillId="0" borderId="85" xfId="0" applyFont="1" applyBorder="1" applyAlignment="1">
      <alignment horizontal="center" vertical="top" wrapText="1"/>
    </xf>
    <xf numFmtId="0" fontId="0" fillId="0" borderId="9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7" xfId="0" applyFont="1" applyBorder="1" applyAlignment="1">
      <alignment horizontal="center" vertical="center"/>
    </xf>
    <xf numFmtId="0" fontId="14" fillId="0" borderId="52" xfId="0" applyFont="1" applyBorder="1" applyAlignment="1">
      <alignment horizontal="center" vertical="center" wrapText="1"/>
    </xf>
    <xf numFmtId="0" fontId="6" fillId="0" borderId="52" xfId="0" applyFont="1" applyBorder="1" applyAlignment="1">
      <alignment horizontal="center" vertical="center"/>
    </xf>
    <xf numFmtId="0" fontId="6" fillId="0" borderId="58" xfId="0" applyFont="1" applyBorder="1" applyAlignment="1">
      <alignment horizontal="center" vertical="center"/>
    </xf>
    <xf numFmtId="0" fontId="6" fillId="0" borderId="37" xfId="0" applyFont="1" applyBorder="1" applyAlignment="1">
      <alignment horizontal="center" shrinkToFit="1"/>
    </xf>
    <xf numFmtId="0" fontId="6" fillId="0" borderId="18" xfId="0" applyFont="1" applyBorder="1" applyAlignment="1">
      <alignment horizontal="center" shrinkToFit="1"/>
    </xf>
    <xf numFmtId="0" fontId="0" fillId="0" borderId="63" xfId="0" applyBorder="1" applyAlignment="1">
      <alignment horizontal="center"/>
    </xf>
    <xf numFmtId="0" fontId="0" fillId="0" borderId="55" xfId="0" applyBorder="1" applyAlignment="1">
      <alignment horizontal="center"/>
    </xf>
    <xf numFmtId="0" fontId="0" fillId="0" borderId="91" xfId="0" applyBorder="1" applyAlignment="1">
      <alignment horizontal="center"/>
    </xf>
    <xf numFmtId="0" fontId="0" fillId="0" borderId="92" xfId="0" applyBorder="1" applyAlignment="1">
      <alignment horizontal="center"/>
    </xf>
    <xf numFmtId="0" fontId="6" fillId="0" borderId="38" xfId="0" applyFont="1" applyBorder="1" applyAlignment="1">
      <alignment horizontal="center" shrinkToFit="1"/>
    </xf>
    <xf numFmtId="0" fontId="6" fillId="0" borderId="17" xfId="0" applyFont="1" applyBorder="1" applyAlignment="1">
      <alignment horizontal="center" shrinkToFit="1"/>
    </xf>
    <xf numFmtId="0" fontId="0" fillId="0" borderId="28" xfId="0" applyBorder="1" applyAlignment="1">
      <alignment horizontal="center"/>
    </xf>
    <xf numFmtId="0" fontId="0" fillId="0" borderId="20" xfId="0" applyBorder="1" applyAlignment="1">
      <alignment horizontal="center"/>
    </xf>
    <xf numFmtId="0" fontId="0" fillId="0" borderId="39" xfId="0" applyFont="1" applyBorder="1" applyAlignment="1">
      <alignment horizontal="center" vertical="center" shrinkToFit="1"/>
    </xf>
    <xf numFmtId="0" fontId="0" fillId="0" borderId="66" xfId="0" applyFont="1" applyBorder="1" applyAlignment="1">
      <alignment horizontal="center" vertical="center" shrinkToFit="1"/>
    </xf>
    <xf numFmtId="0" fontId="0" fillId="0" borderId="52" xfId="0" applyBorder="1" applyAlignment="1">
      <alignment horizontal="center" vertical="center"/>
    </xf>
    <xf numFmtId="0" fontId="0" fillId="0" borderId="58"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6" fillId="0" borderId="51" xfId="0" applyFont="1" applyBorder="1" applyAlignment="1">
      <alignment horizontal="center" vertical="center" wrapText="1"/>
    </xf>
    <xf numFmtId="0" fontId="6" fillId="0" borderId="52" xfId="0" applyFont="1" applyBorder="1" applyAlignment="1">
      <alignment horizontal="center" vertical="center" wrapText="1"/>
    </xf>
    <xf numFmtId="0" fontId="0" fillId="0" borderId="66" xfId="0" applyBorder="1" applyAlignment="1">
      <alignment horizontal="center" vertical="center" wrapText="1"/>
    </xf>
    <xf numFmtId="0" fontId="0" fillId="0" borderId="64" xfId="0" applyBorder="1" applyAlignment="1">
      <alignment horizontal="center" vertical="center" wrapText="1"/>
    </xf>
    <xf numFmtId="0" fontId="0" fillId="0" borderId="58" xfId="0" applyBorder="1" applyAlignment="1">
      <alignment horizontal="center" vertical="center" wrapText="1"/>
    </xf>
    <xf numFmtId="0" fontId="0" fillId="0" borderId="28" xfId="0" applyBorder="1" applyAlignment="1">
      <alignment horizontal="center" vertical="center"/>
    </xf>
    <xf numFmtId="0" fontId="0" fillId="0" borderId="79" xfId="0" applyFont="1" applyBorder="1" applyAlignment="1">
      <alignment horizontal="center"/>
    </xf>
    <xf numFmtId="0" fontId="6" fillId="0" borderId="85" xfId="0" applyFont="1" applyBorder="1" applyAlignment="1">
      <alignment horizontal="center"/>
    </xf>
    <xf numFmtId="0" fontId="0" fillId="0" borderId="51" xfId="0" applyFont="1" applyBorder="1" applyAlignment="1">
      <alignment horizontal="center" vertical="center" wrapText="1"/>
    </xf>
    <xf numFmtId="0" fontId="0" fillId="0" borderId="15" xfId="0" applyBorder="1" applyAlignment="1">
      <alignment horizontal="right"/>
    </xf>
    <xf numFmtId="0" fontId="6" fillId="0" borderId="15" xfId="0" applyFont="1" applyBorder="1" applyAlignment="1">
      <alignment horizontal="right"/>
    </xf>
    <xf numFmtId="0" fontId="0" fillId="0" borderId="70" xfId="0" applyBorder="1" applyAlignment="1">
      <alignment horizontal="center" vertical="center" wrapText="1"/>
    </xf>
    <xf numFmtId="38" fontId="0" fillId="0" borderId="1" xfId="1" applyFont="1" applyBorder="1" applyAlignment="1">
      <alignment horizontal="center" vertical="center"/>
    </xf>
    <xf numFmtId="38" fontId="0" fillId="0" borderId="39" xfId="1" applyFont="1" applyBorder="1" applyAlignment="1">
      <alignment horizontal="center" vertical="center"/>
    </xf>
    <xf numFmtId="38" fontId="21" fillId="0" borderId="1" xfId="1" applyFont="1" applyBorder="1" applyAlignment="1">
      <alignment horizontal="center" vertical="center" wrapText="1"/>
    </xf>
    <xf numFmtId="38" fontId="21" fillId="0" borderId="39" xfId="1" applyFont="1" applyBorder="1" applyAlignment="1">
      <alignment horizontal="center" vertical="center"/>
    </xf>
    <xf numFmtId="38" fontId="0" fillId="0" borderId="22" xfId="1" applyFont="1" applyBorder="1" applyAlignment="1">
      <alignment horizontal="center" vertical="center"/>
    </xf>
    <xf numFmtId="38" fontId="0" fillId="0" borderId="40" xfId="1" applyFont="1" applyBorder="1" applyAlignment="1">
      <alignment horizontal="center" vertical="center"/>
    </xf>
    <xf numFmtId="38" fontId="0" fillId="0" borderId="0" xfId="1" applyFont="1" applyAlignment="1">
      <alignment horizontal="center" vertical="center"/>
    </xf>
    <xf numFmtId="38" fontId="0" fillId="0" borderId="96" xfId="1" applyFont="1" applyBorder="1" applyAlignment="1">
      <alignment horizontal="center" vertical="center"/>
    </xf>
    <xf numFmtId="38" fontId="0" fillId="0" borderId="97" xfId="1" applyFont="1" applyBorder="1" applyAlignment="1">
      <alignment horizontal="center" vertical="center"/>
    </xf>
    <xf numFmtId="38" fontId="0" fillId="0" borderId="98" xfId="1" applyFont="1" applyBorder="1" applyAlignment="1">
      <alignment horizontal="center" vertical="center"/>
    </xf>
    <xf numFmtId="38" fontId="0" fillId="0" borderId="91" xfId="1" applyFont="1" applyBorder="1" applyAlignment="1">
      <alignment horizontal="center" vertical="center"/>
    </xf>
    <xf numFmtId="38" fontId="22" fillId="0" borderId="91" xfId="1" applyFont="1" applyBorder="1" applyAlignment="1">
      <alignment horizontal="center" vertical="center" wrapText="1"/>
    </xf>
    <xf numFmtId="38" fontId="22" fillId="0" borderId="1" xfId="1" applyFont="1" applyBorder="1" applyAlignment="1">
      <alignment horizontal="center" vertical="center"/>
    </xf>
    <xf numFmtId="38" fontId="22" fillId="0" borderId="39" xfId="1" applyFont="1" applyBorder="1" applyAlignment="1">
      <alignment horizontal="center" vertical="center"/>
    </xf>
    <xf numFmtId="38" fontId="0" fillId="0" borderId="10" xfId="1" applyFont="1" applyBorder="1" applyAlignment="1">
      <alignment horizontal="center" vertical="center" wrapText="1"/>
    </xf>
    <xf numFmtId="38" fontId="0" fillId="0" borderId="0" xfId="1" applyFont="1" applyBorder="1" applyAlignment="1">
      <alignment horizontal="center" vertical="center"/>
    </xf>
    <xf numFmtId="38" fontId="0" fillId="0" borderId="36" xfId="1" applyFont="1" applyBorder="1" applyAlignment="1">
      <alignment horizontal="center" vertical="center"/>
    </xf>
    <xf numFmtId="38" fontId="0" fillId="0" borderId="38" xfId="1" applyFont="1" applyBorder="1" applyAlignment="1">
      <alignment horizontal="center" vertical="center"/>
    </xf>
    <xf numFmtId="38" fontId="0" fillId="0" borderId="1" xfId="1" applyFont="1" applyBorder="1" applyAlignment="1">
      <alignment horizontal="center" vertical="center" wrapText="1"/>
    </xf>
    <xf numFmtId="38" fontId="0" fillId="0" borderId="92" xfId="1" applyFont="1" applyBorder="1" applyAlignment="1">
      <alignment horizontal="center" vertical="center"/>
    </xf>
    <xf numFmtId="38" fontId="0" fillId="0" borderId="40" xfId="1" applyFont="1" applyBorder="1" applyAlignment="1">
      <alignment horizontal="center" vertical="center" shrinkToFit="1"/>
    </xf>
    <xf numFmtId="38" fontId="0" fillId="0" borderId="58" xfId="1" applyFont="1" applyBorder="1" applyAlignment="1">
      <alignment horizontal="center" vertical="center" shrinkToFit="1"/>
    </xf>
    <xf numFmtId="0" fontId="0" fillId="0" borderId="0" xfId="0"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wrapText="1"/>
    </xf>
    <xf numFmtId="0" fontId="0" fillId="0" borderId="75" xfId="0" applyBorder="1" applyAlignment="1">
      <alignment horizontal="center" vertical="center"/>
    </xf>
    <xf numFmtId="0" fontId="0" fillId="0" borderId="69" xfId="0" applyBorder="1" applyAlignment="1">
      <alignment horizontal="right" indent="1"/>
    </xf>
    <xf numFmtId="0" fontId="0" fillId="0" borderId="44" xfId="0" applyBorder="1" applyAlignment="1">
      <alignment horizontal="right" indent="1"/>
    </xf>
    <xf numFmtId="0" fontId="0" fillId="2" borderId="6" xfId="0" applyFill="1" applyBorder="1" applyAlignment="1">
      <alignment horizontal="right" indent="1"/>
    </xf>
    <xf numFmtId="0" fontId="0" fillId="2" borderId="8" xfId="0" applyFill="1" applyBorder="1" applyAlignment="1">
      <alignment horizontal="right" indent="1"/>
    </xf>
    <xf numFmtId="0" fontId="0" fillId="0" borderId="37" xfId="0" applyBorder="1" applyAlignment="1">
      <alignment horizontal="right" indent="1"/>
    </xf>
    <xf numFmtId="0" fontId="0" fillId="0" borderId="18" xfId="0" applyBorder="1" applyAlignment="1">
      <alignment horizontal="right" indent="1"/>
    </xf>
    <xf numFmtId="0" fontId="0" fillId="0" borderId="88" xfId="0" applyBorder="1" applyAlignment="1">
      <alignment horizontal="right" indent="1"/>
    </xf>
    <xf numFmtId="0" fontId="0" fillId="0" borderId="26" xfId="0" applyBorder="1" applyAlignment="1">
      <alignment horizontal="right" indent="1"/>
    </xf>
    <xf numFmtId="0" fontId="0" fillId="0" borderId="28" xfId="0" applyBorder="1" applyAlignment="1">
      <alignment horizontal="center" vertical="center" wrapText="1"/>
    </xf>
    <xf numFmtId="0" fontId="0" fillId="0" borderId="82" xfId="0" applyBorder="1" applyAlignment="1">
      <alignment horizontal="center" vertical="center"/>
    </xf>
    <xf numFmtId="0" fontId="0" fillId="0" borderId="99" xfId="0" applyBorder="1" applyAlignment="1">
      <alignment horizontal="center"/>
    </xf>
    <xf numFmtId="0" fontId="0" fillId="0" borderId="35" xfId="0" applyBorder="1"/>
    <xf numFmtId="0" fontId="0" fillId="0" borderId="1" xfId="0" applyBorder="1" applyAlignment="1">
      <alignment horizontal="center" vertical="center" shrinkToFit="1"/>
    </xf>
    <xf numFmtId="0" fontId="0" fillId="0" borderId="81" xfId="0" applyBorder="1" applyAlignment="1">
      <alignment horizontal="center" vertical="center" shrinkToFit="1"/>
    </xf>
    <xf numFmtId="0" fontId="15" fillId="0" borderId="1" xfId="0" applyFont="1" applyBorder="1" applyAlignment="1">
      <alignment horizontal="center" vertical="center"/>
    </xf>
    <xf numFmtId="0" fontId="16" fillId="0" borderId="22" xfId="0" applyFont="1" applyBorder="1" applyAlignment="1">
      <alignment horizontal="center" vertical="center"/>
    </xf>
    <xf numFmtId="0" fontId="16" fillId="0" borderId="1" xfId="0" applyFont="1" applyBorder="1" applyAlignment="1">
      <alignment horizontal="center" vertical="center"/>
    </xf>
    <xf numFmtId="0" fontId="0" fillId="0" borderId="1" xfId="0" applyBorder="1" applyAlignment="1">
      <alignment horizontal="center" vertical="center"/>
    </xf>
    <xf numFmtId="0" fontId="0" fillId="0" borderId="29" xfId="0" applyBorder="1" applyAlignment="1">
      <alignment horizontal="center" vertical="center" wrapText="1"/>
    </xf>
    <xf numFmtId="0" fontId="0" fillId="0" borderId="13" xfId="0" applyBorder="1" applyAlignment="1">
      <alignment horizontal="center" vertical="center" wrapText="1"/>
    </xf>
    <xf numFmtId="0" fontId="0" fillId="0" borderId="100" xfId="0" applyBorder="1" applyAlignment="1">
      <alignment horizontal="center" vertical="center" wrapText="1"/>
    </xf>
    <xf numFmtId="0" fontId="0" fillId="0" borderId="79" xfId="0" applyBorder="1" applyAlignment="1">
      <alignment horizontal="center" vertical="center"/>
    </xf>
    <xf numFmtId="0" fontId="0" fillId="0" borderId="85" xfId="0" applyBorder="1" applyAlignment="1">
      <alignment horizontal="center" vertical="center"/>
    </xf>
    <xf numFmtId="0" fontId="0" fillId="0" borderId="39" xfId="0" applyBorder="1" applyAlignment="1">
      <alignment horizontal="center" vertical="center" wrapText="1"/>
    </xf>
    <xf numFmtId="0" fontId="0" fillId="0" borderId="102" xfId="0" applyBorder="1" applyAlignment="1">
      <alignment horizontal="center" vertical="center" wrapText="1"/>
    </xf>
    <xf numFmtId="0" fontId="0" fillId="0" borderId="40" xfId="0" applyBorder="1" applyAlignment="1">
      <alignment horizontal="center" vertical="center" wrapText="1"/>
    </xf>
    <xf numFmtId="0" fontId="0" fillId="0" borderId="91" xfId="0" applyBorder="1" applyAlignment="1">
      <alignment horizontal="center" vertical="center" wrapText="1"/>
    </xf>
    <xf numFmtId="0" fontId="0" fillId="0" borderId="1" xfId="0" applyBorder="1" applyAlignment="1">
      <alignment horizontal="center" vertical="center" wrapText="1"/>
    </xf>
    <xf numFmtId="0" fontId="0" fillId="0" borderId="30" xfId="0" applyBorder="1" applyAlignment="1">
      <alignment horizontal="center" vertical="center"/>
    </xf>
    <xf numFmtId="0" fontId="0" fillId="0" borderId="37" xfId="0" applyBorder="1" applyAlignment="1">
      <alignment horizontal="center" vertical="center" wrapText="1"/>
    </xf>
    <xf numFmtId="0" fontId="7" fillId="0" borderId="51" xfId="0" applyFont="1"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vertical="center" wrapText="1"/>
    </xf>
    <xf numFmtId="0" fontId="0" fillId="0" borderId="13" xfId="0" applyBorder="1" applyAlignment="1">
      <alignment vertical="center" wrapText="1"/>
    </xf>
    <xf numFmtId="0" fontId="0" fillId="0" borderId="12" xfId="0" applyBorder="1" applyAlignment="1">
      <alignment vertical="center"/>
    </xf>
    <xf numFmtId="0" fontId="0" fillId="0" borderId="0" xfId="0" applyBorder="1" applyAlignment="1">
      <alignmen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11</xdr:col>
      <xdr:colOff>142875</xdr:colOff>
      <xdr:row>58</xdr:row>
      <xdr:rowOff>133350</xdr:rowOff>
    </xdr:from>
    <xdr:to>
      <xdr:col>16</xdr:col>
      <xdr:colOff>0</xdr:colOff>
      <xdr:row>58</xdr:row>
      <xdr:rowOff>133350</xdr:rowOff>
    </xdr:to>
    <xdr:cxnSp macro="">
      <xdr:nvCxnSpPr>
        <xdr:cNvPr id="7" name="直線矢印コネクタ 6"/>
        <xdr:cNvCxnSpPr/>
      </xdr:nvCxnSpPr>
      <xdr:spPr>
        <a:xfrm>
          <a:off x="1819275" y="16840200"/>
          <a:ext cx="619125" cy="0"/>
        </a:xfrm>
        <a:prstGeom prst="straightConnector1">
          <a:avLst/>
        </a:prstGeom>
        <a:ln w="1905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60</xdr:row>
      <xdr:rowOff>123825</xdr:rowOff>
    </xdr:from>
    <xdr:to>
      <xdr:col>16</xdr:col>
      <xdr:colOff>9525</xdr:colOff>
      <xdr:row>60</xdr:row>
      <xdr:rowOff>123825</xdr:rowOff>
    </xdr:to>
    <xdr:cxnSp macro="">
      <xdr:nvCxnSpPr>
        <xdr:cNvPr id="17" name="直線矢印コネクタ 16"/>
        <xdr:cNvCxnSpPr/>
      </xdr:nvCxnSpPr>
      <xdr:spPr>
        <a:xfrm>
          <a:off x="1485900" y="17164050"/>
          <a:ext cx="504825" cy="0"/>
        </a:xfrm>
        <a:prstGeom prst="straightConnector1">
          <a:avLst/>
        </a:prstGeom>
        <a:ln w="1905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62</xdr:row>
      <xdr:rowOff>142875</xdr:rowOff>
    </xdr:from>
    <xdr:to>
      <xdr:col>16</xdr:col>
      <xdr:colOff>9525</xdr:colOff>
      <xdr:row>62</xdr:row>
      <xdr:rowOff>142875</xdr:rowOff>
    </xdr:to>
    <xdr:cxnSp macro="">
      <xdr:nvCxnSpPr>
        <xdr:cNvPr id="18" name="直線矢印コネクタ 17"/>
        <xdr:cNvCxnSpPr/>
      </xdr:nvCxnSpPr>
      <xdr:spPr>
        <a:xfrm>
          <a:off x="1485900" y="17602200"/>
          <a:ext cx="504825" cy="0"/>
        </a:xfrm>
        <a:prstGeom prst="straightConnector1">
          <a:avLst/>
        </a:prstGeom>
        <a:ln w="1905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64</xdr:row>
      <xdr:rowOff>133350</xdr:rowOff>
    </xdr:from>
    <xdr:to>
      <xdr:col>16</xdr:col>
      <xdr:colOff>9525</xdr:colOff>
      <xdr:row>64</xdr:row>
      <xdr:rowOff>133350</xdr:rowOff>
    </xdr:to>
    <xdr:cxnSp macro="">
      <xdr:nvCxnSpPr>
        <xdr:cNvPr id="19" name="直線矢印コネクタ 18"/>
        <xdr:cNvCxnSpPr/>
      </xdr:nvCxnSpPr>
      <xdr:spPr>
        <a:xfrm>
          <a:off x="1828800" y="18211800"/>
          <a:ext cx="619125" cy="0"/>
        </a:xfrm>
        <a:prstGeom prst="straightConnector1">
          <a:avLst/>
        </a:prstGeom>
        <a:ln w="19050">
          <a:headEnd type="none"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238125</xdr:colOff>
      <xdr:row>42</xdr:row>
      <xdr:rowOff>142875</xdr:rowOff>
    </xdr:from>
    <xdr:to>
      <xdr:col>1</xdr:col>
      <xdr:colOff>647700</xdr:colOff>
      <xdr:row>42</xdr:row>
      <xdr:rowOff>142875</xdr:rowOff>
    </xdr:to>
    <xdr:cxnSp macro="">
      <xdr:nvCxnSpPr>
        <xdr:cNvPr id="2" name="直線矢印コネクタ 1"/>
        <xdr:cNvCxnSpPr/>
      </xdr:nvCxnSpPr>
      <xdr:spPr>
        <a:xfrm>
          <a:off x="819150" y="9648825"/>
          <a:ext cx="409575" cy="0"/>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238125</xdr:colOff>
      <xdr:row>39</xdr:row>
      <xdr:rowOff>114300</xdr:rowOff>
    </xdr:from>
    <xdr:to>
      <xdr:col>1</xdr:col>
      <xdr:colOff>647700</xdr:colOff>
      <xdr:row>39</xdr:row>
      <xdr:rowOff>114300</xdr:rowOff>
    </xdr:to>
    <xdr:cxnSp macro="">
      <xdr:nvCxnSpPr>
        <xdr:cNvPr id="3" name="直線矢印コネクタ 2"/>
        <xdr:cNvCxnSpPr/>
      </xdr:nvCxnSpPr>
      <xdr:spPr>
        <a:xfrm>
          <a:off x="819150" y="9048750"/>
          <a:ext cx="409575" cy="0"/>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238125</xdr:colOff>
      <xdr:row>35</xdr:row>
      <xdr:rowOff>123825</xdr:rowOff>
    </xdr:from>
    <xdr:to>
      <xdr:col>1</xdr:col>
      <xdr:colOff>647700</xdr:colOff>
      <xdr:row>35</xdr:row>
      <xdr:rowOff>123825</xdr:rowOff>
    </xdr:to>
    <xdr:cxnSp macro="">
      <xdr:nvCxnSpPr>
        <xdr:cNvPr id="4" name="直線矢印コネクタ 3"/>
        <xdr:cNvCxnSpPr/>
      </xdr:nvCxnSpPr>
      <xdr:spPr>
        <a:xfrm>
          <a:off x="819150" y="8315325"/>
          <a:ext cx="409575" cy="0"/>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66"/>
  <sheetViews>
    <sheetView tabSelected="1" view="pageBreakPreview" zoomScaleNormal="100" zoomScaleSheetLayoutView="100" workbookViewId="0">
      <selection activeCell="H84" sqref="H84"/>
    </sheetView>
  </sheetViews>
  <sheetFormatPr defaultRowHeight="13.5"/>
  <cols>
    <col min="1" max="7" width="2" customWidth="1"/>
    <col min="8" max="27" width="1.875" customWidth="1"/>
    <col min="28" max="43" width="2.25" customWidth="1"/>
    <col min="44" max="66" width="1.625" customWidth="1"/>
  </cols>
  <sheetData>
    <row r="1" spans="1:67" ht="24.95" customHeight="1">
      <c r="A1" s="472" t="s">
        <v>0</v>
      </c>
      <c r="B1" s="472"/>
      <c r="C1" s="472"/>
      <c r="D1" s="472"/>
      <c r="E1" s="472"/>
      <c r="F1" s="472"/>
      <c r="G1" s="472"/>
      <c r="H1" s="472"/>
    </row>
    <row r="2" spans="1:67" ht="15" customHeight="1">
      <c r="A2" s="29"/>
      <c r="B2" s="29"/>
      <c r="C2" s="29"/>
      <c r="D2" s="29"/>
      <c r="E2" s="29"/>
      <c r="F2" s="29"/>
      <c r="G2" s="29"/>
      <c r="H2" s="29"/>
    </row>
    <row r="3" spans="1:67" ht="24.95" customHeight="1">
      <c r="A3" s="472" t="s">
        <v>21</v>
      </c>
      <c r="B3" s="472"/>
      <c r="C3" s="472"/>
      <c r="D3" s="472"/>
      <c r="E3" s="472"/>
      <c r="F3" s="472"/>
      <c r="G3" s="472"/>
      <c r="H3" s="472"/>
    </row>
    <row r="4" spans="1:67" ht="24.95" customHeight="1"/>
    <row r="5" spans="1:67" ht="13.5" customHeight="1">
      <c r="A5" s="30"/>
      <c r="B5" s="30"/>
      <c r="C5" s="488" t="s">
        <v>48</v>
      </c>
      <c r="D5" s="488"/>
      <c r="E5" s="488"/>
      <c r="F5" s="488"/>
      <c r="G5" s="488"/>
      <c r="H5" s="488"/>
      <c r="I5" s="488"/>
      <c r="J5" s="488"/>
      <c r="K5" s="488"/>
      <c r="L5" s="488"/>
      <c r="M5" s="488"/>
      <c r="N5" s="488"/>
      <c r="O5" s="488"/>
      <c r="P5" s="488"/>
      <c r="Q5" s="488"/>
      <c r="R5" s="488"/>
      <c r="S5" s="488"/>
      <c r="T5" s="488"/>
      <c r="U5" s="488"/>
      <c r="V5" s="488"/>
      <c r="W5" s="488"/>
      <c r="X5" s="488"/>
      <c r="Y5" s="488"/>
      <c r="Z5" s="488"/>
      <c r="AA5" s="488"/>
      <c r="AB5" s="488"/>
      <c r="AC5" s="488"/>
      <c r="AD5" s="488"/>
      <c r="AE5" s="488"/>
      <c r="AF5" s="488"/>
      <c r="AG5" s="488"/>
      <c r="AH5" s="488"/>
      <c r="AI5" s="488"/>
      <c r="AJ5" s="488"/>
      <c r="AK5" s="488"/>
      <c r="AL5" s="488"/>
      <c r="AM5" s="488"/>
      <c r="AN5" s="488"/>
      <c r="AO5" s="488"/>
      <c r="AP5" s="488"/>
      <c r="AQ5" s="488"/>
      <c r="AR5" s="488"/>
      <c r="AS5" s="30"/>
    </row>
    <row r="6" spans="1:67" ht="13.5" customHeight="1">
      <c r="A6" s="30"/>
      <c r="B6" s="30"/>
      <c r="C6" s="488"/>
      <c r="D6" s="488"/>
      <c r="E6" s="488"/>
      <c r="F6" s="488"/>
      <c r="G6" s="488"/>
      <c r="H6" s="488"/>
      <c r="I6" s="488"/>
      <c r="J6" s="488"/>
      <c r="K6" s="488"/>
      <c r="L6" s="488"/>
      <c r="M6" s="488"/>
      <c r="N6" s="488"/>
      <c r="O6" s="488"/>
      <c r="P6" s="488"/>
      <c r="Q6" s="488"/>
      <c r="R6" s="488"/>
      <c r="S6" s="488"/>
      <c r="T6" s="488"/>
      <c r="U6" s="488"/>
      <c r="V6" s="488"/>
      <c r="W6" s="488"/>
      <c r="X6" s="488"/>
      <c r="Y6" s="488"/>
      <c r="Z6" s="488"/>
      <c r="AA6" s="488"/>
      <c r="AB6" s="488"/>
      <c r="AC6" s="488"/>
      <c r="AD6" s="488"/>
      <c r="AE6" s="488"/>
      <c r="AF6" s="488"/>
      <c r="AG6" s="488"/>
      <c r="AH6" s="488"/>
      <c r="AI6" s="488"/>
      <c r="AJ6" s="488"/>
      <c r="AK6" s="488"/>
      <c r="AL6" s="488"/>
      <c r="AM6" s="488"/>
      <c r="AN6" s="488"/>
      <c r="AO6" s="488"/>
      <c r="AP6" s="488"/>
      <c r="AQ6" s="488"/>
      <c r="AR6" s="488"/>
      <c r="AS6" s="30"/>
    </row>
    <row r="7" spans="1:67" ht="13.5" customHeight="1">
      <c r="A7" s="30"/>
      <c r="B7" s="30"/>
      <c r="C7" s="488"/>
      <c r="D7" s="488"/>
      <c r="E7" s="488"/>
      <c r="F7" s="488"/>
      <c r="G7" s="488"/>
      <c r="H7" s="488"/>
      <c r="I7" s="488"/>
      <c r="J7" s="488"/>
      <c r="K7" s="488"/>
      <c r="L7" s="488"/>
      <c r="M7" s="488"/>
      <c r="N7" s="488"/>
      <c r="O7" s="488"/>
      <c r="P7" s="488"/>
      <c r="Q7" s="488"/>
      <c r="R7" s="488"/>
      <c r="S7" s="488"/>
      <c r="T7" s="488"/>
      <c r="U7" s="488"/>
      <c r="V7" s="488"/>
      <c r="W7" s="488"/>
      <c r="X7" s="488"/>
      <c r="Y7" s="488"/>
      <c r="Z7" s="488"/>
      <c r="AA7" s="488"/>
      <c r="AB7" s="488"/>
      <c r="AC7" s="488"/>
      <c r="AD7" s="488"/>
      <c r="AE7" s="488"/>
      <c r="AF7" s="488"/>
      <c r="AG7" s="488"/>
      <c r="AH7" s="488"/>
      <c r="AI7" s="488"/>
      <c r="AJ7" s="488"/>
      <c r="AK7" s="488"/>
      <c r="AL7" s="488"/>
      <c r="AM7" s="488"/>
      <c r="AN7" s="488"/>
      <c r="AO7" s="488"/>
      <c r="AP7" s="488"/>
      <c r="AQ7" s="488"/>
      <c r="AR7" s="488"/>
      <c r="AS7" s="30"/>
    </row>
    <row r="8" spans="1:67" ht="13.5" customHeight="1">
      <c r="A8" s="30"/>
      <c r="B8" s="30"/>
      <c r="C8" s="488"/>
      <c r="D8" s="488"/>
      <c r="E8" s="488"/>
      <c r="F8" s="488"/>
      <c r="G8" s="488"/>
      <c r="H8" s="488"/>
      <c r="I8" s="488"/>
      <c r="J8" s="488"/>
      <c r="K8" s="488"/>
      <c r="L8" s="488"/>
      <c r="M8" s="488"/>
      <c r="N8" s="488"/>
      <c r="O8" s="488"/>
      <c r="P8" s="488"/>
      <c r="Q8" s="488"/>
      <c r="R8" s="488"/>
      <c r="S8" s="488"/>
      <c r="T8" s="488"/>
      <c r="U8" s="488"/>
      <c r="V8" s="488"/>
      <c r="W8" s="488"/>
      <c r="X8" s="488"/>
      <c r="Y8" s="488"/>
      <c r="Z8" s="488"/>
      <c r="AA8" s="488"/>
      <c r="AB8" s="488"/>
      <c r="AC8" s="488"/>
      <c r="AD8" s="488"/>
      <c r="AE8" s="488"/>
      <c r="AF8" s="488"/>
      <c r="AG8" s="488"/>
      <c r="AH8" s="488"/>
      <c r="AI8" s="488"/>
      <c r="AJ8" s="488"/>
      <c r="AK8" s="488"/>
      <c r="AL8" s="488"/>
      <c r="AM8" s="488"/>
      <c r="AN8" s="488"/>
      <c r="AO8" s="488"/>
      <c r="AP8" s="488"/>
      <c r="AQ8" s="488"/>
      <c r="AR8" s="488"/>
      <c r="AS8" s="30"/>
    </row>
    <row r="9" spans="1:67" ht="24.95" customHeight="1">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row>
    <row r="10" spans="1:67" ht="24.95" customHeight="1">
      <c r="A10" s="34" t="s">
        <v>40</v>
      </c>
    </row>
    <row r="11" spans="1:67" ht="24.95" customHeight="1"/>
    <row r="12" spans="1:67" ht="15" customHeight="1" thickBot="1">
      <c r="AQ12" s="31" t="s">
        <v>17</v>
      </c>
    </row>
    <row r="13" spans="1:67" ht="34.5" customHeight="1">
      <c r="A13" s="448" t="s">
        <v>1</v>
      </c>
      <c r="B13" s="449"/>
      <c r="C13" s="449"/>
      <c r="D13" s="449"/>
      <c r="E13" s="449"/>
      <c r="F13" s="449"/>
      <c r="G13" s="516"/>
      <c r="H13" s="513" t="s">
        <v>13</v>
      </c>
      <c r="I13" s="514"/>
      <c r="J13" s="514"/>
      <c r="K13" s="514"/>
      <c r="L13" s="514"/>
      <c r="M13" s="514"/>
      <c r="N13" s="514"/>
      <c r="O13" s="514"/>
      <c r="P13" s="514"/>
      <c r="Q13" s="514"/>
      <c r="R13" s="514"/>
      <c r="S13" s="514"/>
      <c r="T13" s="514"/>
      <c r="U13" s="514"/>
      <c r="V13" s="514"/>
      <c r="W13" s="514"/>
      <c r="X13" s="514"/>
      <c r="Y13" s="514"/>
      <c r="Z13" s="514"/>
      <c r="AA13" s="515"/>
      <c r="AB13" s="513" t="s">
        <v>14</v>
      </c>
      <c r="AC13" s="514"/>
      <c r="AD13" s="514"/>
      <c r="AE13" s="514"/>
      <c r="AF13" s="514"/>
      <c r="AG13" s="514"/>
      <c r="AH13" s="514"/>
      <c r="AI13" s="514"/>
      <c r="AJ13" s="514"/>
      <c r="AK13" s="514"/>
      <c r="AL13" s="514"/>
      <c r="AM13" s="514"/>
      <c r="AN13" s="514"/>
      <c r="AO13" s="514"/>
      <c r="AP13" s="514"/>
      <c r="AQ13" s="527"/>
    </row>
    <row r="14" spans="1:67" ht="34.5" customHeight="1" thickBot="1">
      <c r="A14" s="451"/>
      <c r="B14" s="452"/>
      <c r="C14" s="452"/>
      <c r="D14" s="452"/>
      <c r="E14" s="452"/>
      <c r="F14" s="452"/>
      <c r="G14" s="494"/>
      <c r="H14" s="486" t="s">
        <v>44</v>
      </c>
      <c r="I14" s="486"/>
      <c r="J14" s="486"/>
      <c r="K14" s="486"/>
      <c r="L14" s="486" t="s">
        <v>26</v>
      </c>
      <c r="M14" s="486"/>
      <c r="N14" s="486"/>
      <c r="O14" s="486"/>
      <c r="P14" s="486" t="s">
        <v>27</v>
      </c>
      <c r="Q14" s="486"/>
      <c r="R14" s="486"/>
      <c r="S14" s="486"/>
      <c r="T14" s="486" t="s">
        <v>28</v>
      </c>
      <c r="U14" s="486"/>
      <c r="V14" s="486"/>
      <c r="W14" s="486"/>
      <c r="X14" s="486" t="s">
        <v>42</v>
      </c>
      <c r="Y14" s="486"/>
      <c r="Z14" s="486"/>
      <c r="AA14" s="486"/>
      <c r="AB14" s="525" t="s">
        <v>29</v>
      </c>
      <c r="AC14" s="526"/>
      <c r="AD14" s="526"/>
      <c r="AE14" s="526"/>
      <c r="AF14" s="525" t="s">
        <v>30</v>
      </c>
      <c r="AG14" s="526"/>
      <c r="AH14" s="526"/>
      <c r="AI14" s="526"/>
      <c r="AJ14" s="525" t="s">
        <v>31</v>
      </c>
      <c r="AK14" s="525"/>
      <c r="AL14" s="525"/>
      <c r="AM14" s="525"/>
      <c r="AN14" s="528" t="s">
        <v>43</v>
      </c>
      <c r="AO14" s="525"/>
      <c r="AP14" s="525"/>
      <c r="AQ14" s="529"/>
      <c r="BO14" s="37"/>
    </row>
    <row r="15" spans="1:67" ht="24.95" customHeight="1" thickTop="1" thickBot="1">
      <c r="A15" s="507" t="s">
        <v>41</v>
      </c>
      <c r="B15" s="508"/>
      <c r="C15" s="508"/>
      <c r="D15" s="508"/>
      <c r="E15" s="508"/>
      <c r="F15" s="508"/>
      <c r="G15" s="509"/>
      <c r="H15" s="487">
        <f t="shared" ref="H15" si="0">SUM(H16:K26)</f>
        <v>5420</v>
      </c>
      <c r="I15" s="487"/>
      <c r="J15" s="487"/>
      <c r="K15" s="487"/>
      <c r="L15" s="487">
        <f t="shared" ref="L15" si="1">SUM(L16:O26)</f>
        <v>5138</v>
      </c>
      <c r="M15" s="487"/>
      <c r="N15" s="487"/>
      <c r="O15" s="487"/>
      <c r="P15" s="487">
        <f t="shared" ref="P15" si="2">SUM(P16:S26)</f>
        <v>4871</v>
      </c>
      <c r="Q15" s="487"/>
      <c r="R15" s="487"/>
      <c r="S15" s="487"/>
      <c r="T15" s="487">
        <f t="shared" ref="T15" si="3">SUM(T16:W26)</f>
        <v>4532</v>
      </c>
      <c r="U15" s="487"/>
      <c r="V15" s="487"/>
      <c r="W15" s="487"/>
      <c r="X15" s="487">
        <f>SUM(X16:AA26)</f>
        <v>4151</v>
      </c>
      <c r="Y15" s="487"/>
      <c r="Z15" s="487"/>
      <c r="AA15" s="487"/>
      <c r="AB15" s="523">
        <f>(L15-H15)/H15*100</f>
        <v>-5.2029520295202953</v>
      </c>
      <c r="AC15" s="523"/>
      <c r="AD15" s="523"/>
      <c r="AE15" s="523"/>
      <c r="AF15" s="523">
        <f t="shared" ref="AF15" si="4">(P15-L15)/L15*100</f>
        <v>-5.1965745426235888</v>
      </c>
      <c r="AG15" s="523"/>
      <c r="AH15" s="523"/>
      <c r="AI15" s="523"/>
      <c r="AJ15" s="523">
        <f t="shared" ref="AJ15" si="5">(T15-P15)/P15*100</f>
        <v>-6.9595565592280844</v>
      </c>
      <c r="AK15" s="523"/>
      <c r="AL15" s="523"/>
      <c r="AM15" s="523"/>
      <c r="AN15" s="523">
        <f t="shared" ref="AN15" si="6">(X15-T15)/T15*100</f>
        <v>-8.4068843777581641</v>
      </c>
      <c r="AO15" s="523"/>
      <c r="AP15" s="523"/>
      <c r="AQ15" s="524"/>
    </row>
    <row r="16" spans="1:67" ht="24.95" customHeight="1" thickTop="1">
      <c r="A16" s="510" t="s">
        <v>2</v>
      </c>
      <c r="B16" s="511"/>
      <c r="C16" s="511"/>
      <c r="D16" s="511"/>
      <c r="E16" s="511"/>
      <c r="F16" s="511"/>
      <c r="G16" s="512"/>
      <c r="H16" s="484">
        <v>313</v>
      </c>
      <c r="I16" s="484"/>
      <c r="J16" s="484"/>
      <c r="K16" s="484"/>
      <c r="L16" s="484">
        <v>284</v>
      </c>
      <c r="M16" s="484"/>
      <c r="N16" s="484"/>
      <c r="O16" s="484"/>
      <c r="P16" s="484">
        <v>271</v>
      </c>
      <c r="Q16" s="484"/>
      <c r="R16" s="484"/>
      <c r="S16" s="484"/>
      <c r="T16" s="484">
        <v>255</v>
      </c>
      <c r="U16" s="484"/>
      <c r="V16" s="484"/>
      <c r="W16" s="484"/>
      <c r="X16" s="484">
        <v>233</v>
      </c>
      <c r="Y16" s="484"/>
      <c r="Z16" s="484"/>
      <c r="AA16" s="484"/>
      <c r="AB16" s="520">
        <f t="shared" ref="AB16:AB26" si="7">(L16-H16)/H16*100</f>
        <v>-9.2651757188498394</v>
      </c>
      <c r="AC16" s="520"/>
      <c r="AD16" s="520"/>
      <c r="AE16" s="520"/>
      <c r="AF16" s="520">
        <f t="shared" ref="AF16:AF26" si="8">(P16-L16)/L16*100</f>
        <v>-4.5774647887323949</v>
      </c>
      <c r="AG16" s="520"/>
      <c r="AH16" s="520"/>
      <c r="AI16" s="520"/>
      <c r="AJ16" s="520">
        <f t="shared" ref="AJ16:AJ26" si="9">(T16-P16)/P16*100</f>
        <v>-5.9040590405904059</v>
      </c>
      <c r="AK16" s="520"/>
      <c r="AL16" s="520"/>
      <c r="AM16" s="520"/>
      <c r="AN16" s="520">
        <f t="shared" ref="AN16:AN26" si="10">(X16-T16)/T16*100</f>
        <v>-8.6274509803921564</v>
      </c>
      <c r="AO16" s="520"/>
      <c r="AP16" s="520"/>
      <c r="AQ16" s="521"/>
    </row>
    <row r="17" spans="1:43" ht="24.95" customHeight="1">
      <c r="A17" s="474" t="s">
        <v>3</v>
      </c>
      <c r="B17" s="475"/>
      <c r="C17" s="475"/>
      <c r="D17" s="475"/>
      <c r="E17" s="475"/>
      <c r="F17" s="475"/>
      <c r="G17" s="476"/>
      <c r="H17" s="485">
        <v>538</v>
      </c>
      <c r="I17" s="485"/>
      <c r="J17" s="485"/>
      <c r="K17" s="485"/>
      <c r="L17" s="485">
        <v>508</v>
      </c>
      <c r="M17" s="485"/>
      <c r="N17" s="485"/>
      <c r="O17" s="485"/>
      <c r="P17" s="485">
        <v>466</v>
      </c>
      <c r="Q17" s="485"/>
      <c r="R17" s="485"/>
      <c r="S17" s="485"/>
      <c r="T17" s="485">
        <v>427</v>
      </c>
      <c r="U17" s="485"/>
      <c r="V17" s="485"/>
      <c r="W17" s="485"/>
      <c r="X17" s="485">
        <v>404</v>
      </c>
      <c r="Y17" s="485"/>
      <c r="Z17" s="485"/>
      <c r="AA17" s="485"/>
      <c r="AB17" s="489">
        <f t="shared" si="7"/>
        <v>-5.5762081784386615</v>
      </c>
      <c r="AC17" s="489"/>
      <c r="AD17" s="489"/>
      <c r="AE17" s="489"/>
      <c r="AF17" s="489">
        <f t="shared" si="8"/>
        <v>-8.2677165354330722</v>
      </c>
      <c r="AG17" s="489"/>
      <c r="AH17" s="489"/>
      <c r="AI17" s="489"/>
      <c r="AJ17" s="489">
        <f t="shared" si="9"/>
        <v>-8.3690987124463518</v>
      </c>
      <c r="AK17" s="489"/>
      <c r="AL17" s="489"/>
      <c r="AM17" s="489"/>
      <c r="AN17" s="489">
        <f t="shared" si="10"/>
        <v>-5.3864168618266977</v>
      </c>
      <c r="AO17" s="489"/>
      <c r="AP17" s="489"/>
      <c r="AQ17" s="522"/>
    </row>
    <row r="18" spans="1:43" ht="24.95" customHeight="1">
      <c r="A18" s="474" t="s">
        <v>4</v>
      </c>
      <c r="B18" s="475"/>
      <c r="C18" s="475"/>
      <c r="D18" s="475"/>
      <c r="E18" s="475"/>
      <c r="F18" s="475"/>
      <c r="G18" s="476"/>
      <c r="H18" s="485">
        <v>303</v>
      </c>
      <c r="I18" s="485"/>
      <c r="J18" s="485"/>
      <c r="K18" s="485"/>
      <c r="L18" s="485">
        <v>284</v>
      </c>
      <c r="M18" s="485"/>
      <c r="N18" s="485"/>
      <c r="O18" s="485"/>
      <c r="P18" s="485">
        <v>264</v>
      </c>
      <c r="Q18" s="485"/>
      <c r="R18" s="485"/>
      <c r="S18" s="485"/>
      <c r="T18" s="485">
        <v>233</v>
      </c>
      <c r="U18" s="485"/>
      <c r="V18" s="485"/>
      <c r="W18" s="485"/>
      <c r="X18" s="485">
        <v>216</v>
      </c>
      <c r="Y18" s="485"/>
      <c r="Z18" s="485"/>
      <c r="AA18" s="485"/>
      <c r="AB18" s="489">
        <f t="shared" si="7"/>
        <v>-6.2706270627062706</v>
      </c>
      <c r="AC18" s="489"/>
      <c r="AD18" s="489"/>
      <c r="AE18" s="489"/>
      <c r="AF18" s="489">
        <f t="shared" si="8"/>
        <v>-7.042253521126761</v>
      </c>
      <c r="AG18" s="489"/>
      <c r="AH18" s="489"/>
      <c r="AI18" s="489"/>
      <c r="AJ18" s="489">
        <f t="shared" si="9"/>
        <v>-11.742424242424242</v>
      </c>
      <c r="AK18" s="489"/>
      <c r="AL18" s="489"/>
      <c r="AM18" s="489"/>
      <c r="AN18" s="489">
        <f t="shared" si="10"/>
        <v>-7.296137339055794</v>
      </c>
      <c r="AO18" s="489"/>
      <c r="AP18" s="489"/>
      <c r="AQ18" s="522"/>
    </row>
    <row r="19" spans="1:43" ht="24.95" customHeight="1">
      <c r="A19" s="474" t="s">
        <v>5</v>
      </c>
      <c r="B19" s="475"/>
      <c r="C19" s="475"/>
      <c r="D19" s="475"/>
      <c r="E19" s="475"/>
      <c r="F19" s="475"/>
      <c r="G19" s="476"/>
      <c r="H19" s="485">
        <v>456</v>
      </c>
      <c r="I19" s="485"/>
      <c r="J19" s="485"/>
      <c r="K19" s="485"/>
      <c r="L19" s="485">
        <v>437</v>
      </c>
      <c r="M19" s="485"/>
      <c r="N19" s="485"/>
      <c r="O19" s="485"/>
      <c r="P19" s="485">
        <v>407</v>
      </c>
      <c r="Q19" s="485"/>
      <c r="R19" s="485"/>
      <c r="S19" s="485"/>
      <c r="T19" s="485">
        <v>366</v>
      </c>
      <c r="U19" s="485"/>
      <c r="V19" s="485"/>
      <c r="W19" s="485"/>
      <c r="X19" s="485">
        <v>327</v>
      </c>
      <c r="Y19" s="485"/>
      <c r="Z19" s="485"/>
      <c r="AA19" s="485"/>
      <c r="AB19" s="489">
        <f t="shared" si="7"/>
        <v>-4.1666666666666661</v>
      </c>
      <c r="AC19" s="489"/>
      <c r="AD19" s="489"/>
      <c r="AE19" s="489"/>
      <c r="AF19" s="489">
        <f t="shared" si="8"/>
        <v>-6.8649885583524028</v>
      </c>
      <c r="AG19" s="489"/>
      <c r="AH19" s="489"/>
      <c r="AI19" s="489"/>
      <c r="AJ19" s="489">
        <f t="shared" si="9"/>
        <v>-10.073710073710075</v>
      </c>
      <c r="AK19" s="489"/>
      <c r="AL19" s="489"/>
      <c r="AM19" s="489"/>
      <c r="AN19" s="489">
        <f t="shared" si="10"/>
        <v>-10.655737704918032</v>
      </c>
      <c r="AO19" s="489"/>
      <c r="AP19" s="489"/>
      <c r="AQ19" s="522"/>
    </row>
    <row r="20" spans="1:43" ht="24.95" customHeight="1">
      <c r="A20" s="474" t="s">
        <v>6</v>
      </c>
      <c r="B20" s="475"/>
      <c r="C20" s="475"/>
      <c r="D20" s="475"/>
      <c r="E20" s="475"/>
      <c r="F20" s="475"/>
      <c r="G20" s="476"/>
      <c r="H20" s="485">
        <v>1273</v>
      </c>
      <c r="I20" s="485"/>
      <c r="J20" s="485"/>
      <c r="K20" s="485"/>
      <c r="L20" s="485">
        <v>1221</v>
      </c>
      <c r="M20" s="485"/>
      <c r="N20" s="485"/>
      <c r="O20" s="485"/>
      <c r="P20" s="485">
        <v>1158</v>
      </c>
      <c r="Q20" s="485"/>
      <c r="R20" s="485"/>
      <c r="S20" s="485"/>
      <c r="T20" s="485">
        <v>1101</v>
      </c>
      <c r="U20" s="485"/>
      <c r="V20" s="485"/>
      <c r="W20" s="485"/>
      <c r="X20" s="485">
        <v>1020</v>
      </c>
      <c r="Y20" s="485"/>
      <c r="Z20" s="485"/>
      <c r="AA20" s="485"/>
      <c r="AB20" s="489">
        <f t="shared" si="7"/>
        <v>-4.0848389630793402</v>
      </c>
      <c r="AC20" s="489"/>
      <c r="AD20" s="489"/>
      <c r="AE20" s="489"/>
      <c r="AF20" s="489">
        <f t="shared" si="8"/>
        <v>-5.1597051597051591</v>
      </c>
      <c r="AG20" s="489"/>
      <c r="AH20" s="489"/>
      <c r="AI20" s="489"/>
      <c r="AJ20" s="489">
        <f t="shared" si="9"/>
        <v>-4.9222797927461137</v>
      </c>
      <c r="AK20" s="489"/>
      <c r="AL20" s="489"/>
      <c r="AM20" s="489"/>
      <c r="AN20" s="531">
        <f t="shared" si="10"/>
        <v>-7.3569482288828345</v>
      </c>
      <c r="AO20" s="531"/>
      <c r="AP20" s="531"/>
      <c r="AQ20" s="532"/>
    </row>
    <row r="21" spans="1:43" ht="24.95" customHeight="1">
      <c r="A21" s="474" t="s">
        <v>7</v>
      </c>
      <c r="B21" s="475"/>
      <c r="C21" s="475"/>
      <c r="D21" s="475"/>
      <c r="E21" s="475"/>
      <c r="F21" s="475"/>
      <c r="G21" s="476"/>
      <c r="H21" s="485">
        <v>75</v>
      </c>
      <c r="I21" s="485"/>
      <c r="J21" s="485"/>
      <c r="K21" s="485"/>
      <c r="L21" s="485">
        <v>73</v>
      </c>
      <c r="M21" s="485"/>
      <c r="N21" s="485"/>
      <c r="O21" s="485"/>
      <c r="P21" s="485">
        <v>66</v>
      </c>
      <c r="Q21" s="485"/>
      <c r="R21" s="485"/>
      <c r="S21" s="485"/>
      <c r="T21" s="485">
        <v>63</v>
      </c>
      <c r="U21" s="485"/>
      <c r="V21" s="485"/>
      <c r="W21" s="485"/>
      <c r="X21" s="485">
        <v>55</v>
      </c>
      <c r="Y21" s="485"/>
      <c r="Z21" s="485"/>
      <c r="AA21" s="485"/>
      <c r="AB21" s="489">
        <f t="shared" si="7"/>
        <v>-2.666666666666667</v>
      </c>
      <c r="AC21" s="489"/>
      <c r="AD21" s="489"/>
      <c r="AE21" s="489"/>
      <c r="AF21" s="489">
        <f t="shared" si="8"/>
        <v>-9.5890410958904102</v>
      </c>
      <c r="AG21" s="489"/>
      <c r="AH21" s="489"/>
      <c r="AI21" s="489"/>
      <c r="AJ21" s="489">
        <f t="shared" si="9"/>
        <v>-4.5454545454545459</v>
      </c>
      <c r="AK21" s="489"/>
      <c r="AL21" s="489"/>
      <c r="AM21" s="489"/>
      <c r="AN21" s="489">
        <f t="shared" si="10"/>
        <v>-12.698412698412698</v>
      </c>
      <c r="AO21" s="489"/>
      <c r="AP21" s="489"/>
      <c r="AQ21" s="522"/>
    </row>
    <row r="22" spans="1:43" ht="24.95" customHeight="1">
      <c r="A22" s="474" t="s">
        <v>8</v>
      </c>
      <c r="B22" s="475"/>
      <c r="C22" s="475"/>
      <c r="D22" s="475"/>
      <c r="E22" s="475"/>
      <c r="F22" s="475"/>
      <c r="G22" s="476"/>
      <c r="H22" s="485">
        <v>778</v>
      </c>
      <c r="I22" s="485"/>
      <c r="J22" s="485"/>
      <c r="K22" s="485"/>
      <c r="L22" s="485">
        <v>731</v>
      </c>
      <c r="M22" s="485"/>
      <c r="N22" s="485"/>
      <c r="O22" s="485"/>
      <c r="P22" s="485">
        <v>713</v>
      </c>
      <c r="Q22" s="485"/>
      <c r="R22" s="485"/>
      <c r="S22" s="485"/>
      <c r="T22" s="485">
        <v>682</v>
      </c>
      <c r="U22" s="485"/>
      <c r="V22" s="485"/>
      <c r="W22" s="485"/>
      <c r="X22" s="485">
        <v>628</v>
      </c>
      <c r="Y22" s="485"/>
      <c r="Z22" s="485"/>
      <c r="AA22" s="485"/>
      <c r="AB22" s="489">
        <f t="shared" si="7"/>
        <v>-6.041131105398458</v>
      </c>
      <c r="AC22" s="489"/>
      <c r="AD22" s="489"/>
      <c r="AE22" s="489"/>
      <c r="AF22" s="489">
        <f t="shared" si="8"/>
        <v>-2.4623803009575922</v>
      </c>
      <c r="AG22" s="489"/>
      <c r="AH22" s="489"/>
      <c r="AI22" s="489"/>
      <c r="AJ22" s="489">
        <f t="shared" si="9"/>
        <v>-4.3478260869565215</v>
      </c>
      <c r="AK22" s="489"/>
      <c r="AL22" s="489"/>
      <c r="AM22" s="489"/>
      <c r="AN22" s="489">
        <f t="shared" si="10"/>
        <v>-7.9178885630498534</v>
      </c>
      <c r="AO22" s="489"/>
      <c r="AP22" s="489"/>
      <c r="AQ22" s="522"/>
    </row>
    <row r="23" spans="1:43" ht="24.95" customHeight="1">
      <c r="A23" s="474" t="s">
        <v>9</v>
      </c>
      <c r="B23" s="475"/>
      <c r="C23" s="475"/>
      <c r="D23" s="475"/>
      <c r="E23" s="475"/>
      <c r="F23" s="475"/>
      <c r="G23" s="476"/>
      <c r="H23" s="485">
        <v>491</v>
      </c>
      <c r="I23" s="485"/>
      <c r="J23" s="485"/>
      <c r="K23" s="485"/>
      <c r="L23" s="485">
        <v>460</v>
      </c>
      <c r="M23" s="485"/>
      <c r="N23" s="485"/>
      <c r="O23" s="485"/>
      <c r="P23" s="485">
        <v>450</v>
      </c>
      <c r="Q23" s="485"/>
      <c r="R23" s="485"/>
      <c r="S23" s="485"/>
      <c r="T23" s="485">
        <v>419</v>
      </c>
      <c r="U23" s="485"/>
      <c r="V23" s="485"/>
      <c r="W23" s="485"/>
      <c r="X23" s="485">
        <v>376</v>
      </c>
      <c r="Y23" s="485"/>
      <c r="Z23" s="485"/>
      <c r="AA23" s="485"/>
      <c r="AB23" s="489">
        <f t="shared" si="7"/>
        <v>-6.313645621181263</v>
      </c>
      <c r="AC23" s="489"/>
      <c r="AD23" s="489"/>
      <c r="AE23" s="489"/>
      <c r="AF23" s="489">
        <f t="shared" si="8"/>
        <v>-2.1739130434782608</v>
      </c>
      <c r="AG23" s="489"/>
      <c r="AH23" s="489"/>
      <c r="AI23" s="489"/>
      <c r="AJ23" s="489">
        <f t="shared" si="9"/>
        <v>-6.8888888888888893</v>
      </c>
      <c r="AK23" s="489"/>
      <c r="AL23" s="489"/>
      <c r="AM23" s="489"/>
      <c r="AN23" s="489">
        <f t="shared" si="10"/>
        <v>-10.262529832935559</v>
      </c>
      <c r="AO23" s="489"/>
      <c r="AP23" s="489"/>
      <c r="AQ23" s="522"/>
    </row>
    <row r="24" spans="1:43" ht="24.95" customHeight="1">
      <c r="A24" s="474" t="s">
        <v>10</v>
      </c>
      <c r="B24" s="475"/>
      <c r="C24" s="475"/>
      <c r="D24" s="475"/>
      <c r="E24" s="475"/>
      <c r="F24" s="475"/>
      <c r="G24" s="476"/>
      <c r="H24" s="485">
        <v>424</v>
      </c>
      <c r="I24" s="485"/>
      <c r="J24" s="485"/>
      <c r="K24" s="485"/>
      <c r="L24" s="485">
        <v>399</v>
      </c>
      <c r="M24" s="485"/>
      <c r="N24" s="485"/>
      <c r="O24" s="485"/>
      <c r="P24" s="485">
        <v>387</v>
      </c>
      <c r="Q24" s="485"/>
      <c r="R24" s="485"/>
      <c r="S24" s="485"/>
      <c r="T24" s="485">
        <v>349</v>
      </c>
      <c r="U24" s="485"/>
      <c r="V24" s="485"/>
      <c r="W24" s="485"/>
      <c r="X24" s="485">
        <v>322</v>
      </c>
      <c r="Y24" s="485"/>
      <c r="Z24" s="485"/>
      <c r="AA24" s="485"/>
      <c r="AB24" s="489">
        <f t="shared" si="7"/>
        <v>-5.8962264150943398</v>
      </c>
      <c r="AC24" s="489"/>
      <c r="AD24" s="489"/>
      <c r="AE24" s="489"/>
      <c r="AF24" s="489">
        <f t="shared" si="8"/>
        <v>-3.007518796992481</v>
      </c>
      <c r="AG24" s="489"/>
      <c r="AH24" s="489"/>
      <c r="AI24" s="489"/>
      <c r="AJ24" s="489">
        <f t="shared" si="9"/>
        <v>-9.819121447028424</v>
      </c>
      <c r="AK24" s="489"/>
      <c r="AL24" s="489"/>
      <c r="AM24" s="489"/>
      <c r="AN24" s="489">
        <f t="shared" si="10"/>
        <v>-7.7363896848137532</v>
      </c>
      <c r="AO24" s="489"/>
      <c r="AP24" s="489"/>
      <c r="AQ24" s="522"/>
    </row>
    <row r="25" spans="1:43" ht="24.95" customHeight="1">
      <c r="A25" s="474" t="s">
        <v>11</v>
      </c>
      <c r="B25" s="475"/>
      <c r="C25" s="475"/>
      <c r="D25" s="475"/>
      <c r="E25" s="475"/>
      <c r="F25" s="475"/>
      <c r="G25" s="476"/>
      <c r="H25" s="485">
        <v>353</v>
      </c>
      <c r="I25" s="485"/>
      <c r="J25" s="485"/>
      <c r="K25" s="485"/>
      <c r="L25" s="485">
        <v>333</v>
      </c>
      <c r="M25" s="485"/>
      <c r="N25" s="485"/>
      <c r="O25" s="485"/>
      <c r="P25" s="485">
        <v>299</v>
      </c>
      <c r="Q25" s="485"/>
      <c r="R25" s="485"/>
      <c r="S25" s="485"/>
      <c r="T25" s="485">
        <v>262</v>
      </c>
      <c r="U25" s="485"/>
      <c r="V25" s="485"/>
      <c r="W25" s="485"/>
      <c r="X25" s="485">
        <v>221</v>
      </c>
      <c r="Y25" s="485"/>
      <c r="Z25" s="485"/>
      <c r="AA25" s="485"/>
      <c r="AB25" s="489">
        <f t="shared" si="7"/>
        <v>-5.6657223796034</v>
      </c>
      <c r="AC25" s="489"/>
      <c r="AD25" s="489"/>
      <c r="AE25" s="489"/>
      <c r="AF25" s="489">
        <f t="shared" si="8"/>
        <v>-10.21021021021021</v>
      </c>
      <c r="AG25" s="489"/>
      <c r="AH25" s="489"/>
      <c r="AI25" s="489"/>
      <c r="AJ25" s="489">
        <f t="shared" si="9"/>
        <v>-12.374581939799331</v>
      </c>
      <c r="AK25" s="489"/>
      <c r="AL25" s="489"/>
      <c r="AM25" s="489"/>
      <c r="AN25" s="489">
        <f t="shared" si="10"/>
        <v>-15.648854961832063</v>
      </c>
      <c r="AO25" s="489"/>
      <c r="AP25" s="489"/>
      <c r="AQ25" s="522"/>
    </row>
    <row r="26" spans="1:43" ht="24.95" customHeight="1" thickBot="1">
      <c r="A26" s="517" t="s">
        <v>12</v>
      </c>
      <c r="B26" s="518"/>
      <c r="C26" s="518"/>
      <c r="D26" s="518"/>
      <c r="E26" s="518"/>
      <c r="F26" s="518"/>
      <c r="G26" s="519"/>
      <c r="H26" s="483">
        <v>416</v>
      </c>
      <c r="I26" s="483"/>
      <c r="J26" s="483"/>
      <c r="K26" s="483"/>
      <c r="L26" s="483">
        <v>408</v>
      </c>
      <c r="M26" s="483"/>
      <c r="N26" s="483"/>
      <c r="O26" s="483"/>
      <c r="P26" s="483">
        <v>390</v>
      </c>
      <c r="Q26" s="483"/>
      <c r="R26" s="483"/>
      <c r="S26" s="483"/>
      <c r="T26" s="483">
        <v>375</v>
      </c>
      <c r="U26" s="483"/>
      <c r="V26" s="483"/>
      <c r="W26" s="483"/>
      <c r="X26" s="483">
        <v>349</v>
      </c>
      <c r="Y26" s="483"/>
      <c r="Z26" s="483"/>
      <c r="AA26" s="483"/>
      <c r="AB26" s="530">
        <f t="shared" si="7"/>
        <v>-1.9230769230769231</v>
      </c>
      <c r="AC26" s="530"/>
      <c r="AD26" s="530"/>
      <c r="AE26" s="530"/>
      <c r="AF26" s="530">
        <f t="shared" si="8"/>
        <v>-4.4117647058823533</v>
      </c>
      <c r="AG26" s="530"/>
      <c r="AH26" s="530"/>
      <c r="AI26" s="530"/>
      <c r="AJ26" s="530">
        <f t="shared" si="9"/>
        <v>-3.8461538461538463</v>
      </c>
      <c r="AK26" s="530"/>
      <c r="AL26" s="530"/>
      <c r="AM26" s="530"/>
      <c r="AN26" s="530">
        <f t="shared" si="10"/>
        <v>-6.9333333333333327</v>
      </c>
      <c r="AO26" s="530"/>
      <c r="AP26" s="530"/>
      <c r="AQ26" s="533"/>
    </row>
    <row r="27" spans="1:43" ht="15" customHeight="1">
      <c r="A27" s="2"/>
      <c r="B27" s="3"/>
      <c r="C27" s="4"/>
      <c r="D27" s="4"/>
      <c r="E27" s="4"/>
      <c r="F27" s="4"/>
      <c r="G27" s="5"/>
      <c r="H27" s="6"/>
      <c r="I27" s="6"/>
      <c r="J27" s="7"/>
    </row>
    <row r="28" spans="1:43">
      <c r="A28" s="1"/>
    </row>
    <row r="42" spans="1:45" ht="24.95" customHeight="1">
      <c r="A42" s="34" t="s">
        <v>15</v>
      </c>
    </row>
    <row r="43" spans="1:45" ht="24.95" customHeight="1"/>
    <row r="44" spans="1:45" ht="15" customHeight="1" thickBot="1">
      <c r="AJ44" s="27"/>
      <c r="AM44" s="28" t="s">
        <v>17</v>
      </c>
    </row>
    <row r="45" spans="1:45" ht="20.100000000000001" customHeight="1">
      <c r="A45" s="448" t="s">
        <v>16</v>
      </c>
      <c r="B45" s="449"/>
      <c r="C45" s="449"/>
      <c r="D45" s="449"/>
      <c r="E45" s="449"/>
      <c r="F45" s="449"/>
      <c r="G45" s="449"/>
      <c r="H45" s="450"/>
      <c r="I45" s="457" t="s">
        <v>20</v>
      </c>
      <c r="J45" s="458"/>
      <c r="K45" s="458"/>
      <c r="L45" s="458"/>
      <c r="M45" s="458"/>
      <c r="N45" s="459"/>
      <c r="O45" s="20"/>
      <c r="P45" s="21"/>
      <c r="Q45" s="21"/>
      <c r="R45" s="24" t="s">
        <v>37</v>
      </c>
      <c r="S45" s="21"/>
      <c r="T45" s="21"/>
      <c r="U45" s="21"/>
      <c r="V45" s="21"/>
      <c r="W45" s="21"/>
      <c r="X45" s="21"/>
      <c r="Y45" s="21"/>
      <c r="Z45" s="21"/>
      <c r="AA45" s="20"/>
      <c r="AB45" s="21"/>
      <c r="AC45" s="21"/>
      <c r="AD45" s="24" t="s">
        <v>36</v>
      </c>
      <c r="AE45" s="21"/>
      <c r="AF45" s="21"/>
      <c r="AG45" s="21"/>
      <c r="AH45" s="21"/>
      <c r="AI45" s="21"/>
      <c r="AJ45" s="21"/>
      <c r="AK45" s="21"/>
      <c r="AL45" s="21"/>
      <c r="AM45" s="21"/>
      <c r="AN45" s="21"/>
      <c r="AO45" s="21"/>
      <c r="AP45" s="21"/>
      <c r="AQ45" s="21"/>
      <c r="AR45" s="32"/>
      <c r="AS45" s="26"/>
    </row>
    <row r="46" spans="1:45" ht="24.95" customHeight="1">
      <c r="A46" s="451"/>
      <c r="B46" s="452"/>
      <c r="C46" s="452"/>
      <c r="D46" s="452"/>
      <c r="E46" s="452"/>
      <c r="F46" s="452"/>
      <c r="G46" s="452"/>
      <c r="H46" s="453"/>
      <c r="I46" s="460"/>
      <c r="J46" s="461"/>
      <c r="K46" s="461"/>
      <c r="L46" s="461"/>
      <c r="M46" s="461"/>
      <c r="N46" s="462"/>
      <c r="O46" s="8"/>
      <c r="P46" s="2"/>
      <c r="Q46" s="2"/>
      <c r="R46" s="2"/>
      <c r="S46" s="2"/>
      <c r="T46" s="2"/>
      <c r="U46" s="490" t="s">
        <v>46</v>
      </c>
      <c r="V46" s="498"/>
      <c r="W46" s="498"/>
      <c r="X46" s="498"/>
      <c r="Y46" s="498"/>
      <c r="Z46" s="499"/>
      <c r="AA46" s="8"/>
      <c r="AB46" s="2"/>
      <c r="AC46" s="2"/>
      <c r="AD46" s="2"/>
      <c r="AE46" s="2"/>
      <c r="AF46" s="2"/>
      <c r="AG46" s="490" t="s">
        <v>38</v>
      </c>
      <c r="AH46" s="491"/>
      <c r="AI46" s="491"/>
      <c r="AJ46" s="491"/>
      <c r="AK46" s="491"/>
      <c r="AL46" s="492"/>
      <c r="AM46" s="490" t="s">
        <v>39</v>
      </c>
      <c r="AN46" s="491"/>
      <c r="AO46" s="491"/>
      <c r="AP46" s="491"/>
      <c r="AQ46" s="491"/>
      <c r="AR46" s="497"/>
      <c r="AS46" s="26"/>
    </row>
    <row r="47" spans="1:45" ht="24.95" customHeight="1">
      <c r="A47" s="451"/>
      <c r="B47" s="452"/>
      <c r="C47" s="452"/>
      <c r="D47" s="452"/>
      <c r="E47" s="452"/>
      <c r="F47" s="452"/>
      <c r="G47" s="452"/>
      <c r="H47" s="453"/>
      <c r="I47" s="460"/>
      <c r="J47" s="461"/>
      <c r="K47" s="461"/>
      <c r="L47" s="461"/>
      <c r="M47" s="461"/>
      <c r="N47" s="462"/>
      <c r="O47" s="8"/>
      <c r="P47" s="2"/>
      <c r="Q47" s="2"/>
      <c r="R47" s="2"/>
      <c r="S47" s="2"/>
      <c r="T47" s="2"/>
      <c r="U47" s="500"/>
      <c r="V47" s="501"/>
      <c r="W47" s="501"/>
      <c r="X47" s="501"/>
      <c r="Y47" s="501"/>
      <c r="Z47" s="502"/>
      <c r="AA47" s="8"/>
      <c r="AB47" s="2"/>
      <c r="AC47" s="2"/>
      <c r="AD47" s="2"/>
      <c r="AE47" s="22"/>
      <c r="AF47" s="22"/>
      <c r="AG47" s="493"/>
      <c r="AH47" s="452"/>
      <c r="AI47" s="452"/>
      <c r="AJ47" s="452"/>
      <c r="AK47" s="452"/>
      <c r="AL47" s="494"/>
      <c r="AM47" s="493"/>
      <c r="AN47" s="452"/>
      <c r="AO47" s="452"/>
      <c r="AP47" s="452"/>
      <c r="AQ47" s="452"/>
      <c r="AR47" s="453"/>
      <c r="AS47" s="26"/>
    </row>
    <row r="48" spans="1:45" ht="24.95" customHeight="1" thickBot="1">
      <c r="A48" s="454"/>
      <c r="B48" s="455"/>
      <c r="C48" s="455"/>
      <c r="D48" s="455"/>
      <c r="E48" s="455"/>
      <c r="F48" s="455"/>
      <c r="G48" s="455"/>
      <c r="H48" s="456"/>
      <c r="I48" s="463"/>
      <c r="J48" s="464"/>
      <c r="K48" s="464"/>
      <c r="L48" s="464"/>
      <c r="M48" s="464"/>
      <c r="N48" s="465"/>
      <c r="O48" s="19"/>
      <c r="P48" s="15"/>
      <c r="Q48" s="15"/>
      <c r="R48" s="15"/>
      <c r="S48" s="15"/>
      <c r="T48" s="15"/>
      <c r="U48" s="503"/>
      <c r="V48" s="504"/>
      <c r="W48" s="504"/>
      <c r="X48" s="504"/>
      <c r="Y48" s="504"/>
      <c r="Z48" s="505"/>
      <c r="AA48" s="19"/>
      <c r="AB48" s="15"/>
      <c r="AC48" s="15"/>
      <c r="AD48" s="15"/>
      <c r="AE48" s="23"/>
      <c r="AF48" s="23"/>
      <c r="AG48" s="495"/>
      <c r="AH48" s="455"/>
      <c r="AI48" s="455"/>
      <c r="AJ48" s="455"/>
      <c r="AK48" s="455"/>
      <c r="AL48" s="496"/>
      <c r="AM48" s="495"/>
      <c r="AN48" s="455"/>
      <c r="AO48" s="455"/>
      <c r="AP48" s="455"/>
      <c r="AQ48" s="455"/>
      <c r="AR48" s="456"/>
      <c r="AS48" s="26"/>
    </row>
    <row r="49" spans="1:45" ht="26.25" customHeight="1">
      <c r="A49" s="477" t="s">
        <v>19</v>
      </c>
      <c r="B49" s="478"/>
      <c r="C49" s="444" t="s">
        <v>32</v>
      </c>
      <c r="D49" s="445"/>
      <c r="E49" s="445"/>
      <c r="F49" s="445"/>
      <c r="G49" s="445"/>
      <c r="H49" s="446"/>
      <c r="I49" s="39"/>
      <c r="J49" s="447">
        <v>5420</v>
      </c>
      <c r="K49" s="447"/>
      <c r="L49" s="447"/>
      <c r="M49" s="447"/>
      <c r="N49" s="40"/>
      <c r="O49" s="41"/>
      <c r="P49" s="447">
        <v>573</v>
      </c>
      <c r="Q49" s="447"/>
      <c r="R49" s="447"/>
      <c r="S49" s="447"/>
      <c r="T49" s="42"/>
      <c r="U49" s="43"/>
      <c r="V49" s="506">
        <v>436</v>
      </c>
      <c r="W49" s="506"/>
      <c r="X49" s="506"/>
      <c r="Y49" s="506"/>
      <c r="Z49" s="44"/>
      <c r="AA49" s="45"/>
      <c r="AB49" s="447">
        <v>4329</v>
      </c>
      <c r="AC49" s="447"/>
      <c r="AD49" s="447"/>
      <c r="AE49" s="447"/>
      <c r="AF49" s="46"/>
      <c r="AG49" s="45"/>
      <c r="AH49" s="447">
        <v>1175</v>
      </c>
      <c r="AI49" s="447"/>
      <c r="AJ49" s="447"/>
      <c r="AK49" s="447"/>
      <c r="AL49" s="38"/>
      <c r="AM49" s="45"/>
      <c r="AN49" s="447">
        <v>3154</v>
      </c>
      <c r="AO49" s="447"/>
      <c r="AP49" s="447"/>
      <c r="AQ49" s="447"/>
      <c r="AR49" s="33"/>
      <c r="AS49" s="25"/>
    </row>
    <row r="50" spans="1:45" ht="26.25" customHeight="1">
      <c r="A50" s="479"/>
      <c r="B50" s="480"/>
      <c r="C50" s="444" t="s">
        <v>33</v>
      </c>
      <c r="D50" s="445"/>
      <c r="E50" s="445"/>
      <c r="F50" s="445"/>
      <c r="G50" s="445"/>
      <c r="H50" s="446"/>
      <c r="I50" s="47"/>
      <c r="J50" s="442">
        <v>5138</v>
      </c>
      <c r="K50" s="442"/>
      <c r="L50" s="442"/>
      <c r="M50" s="442"/>
      <c r="N50" s="48"/>
      <c r="O50" s="49"/>
      <c r="P50" s="442">
        <v>559</v>
      </c>
      <c r="Q50" s="442"/>
      <c r="R50" s="442"/>
      <c r="S50" s="442"/>
      <c r="T50" s="50"/>
      <c r="U50" s="49"/>
      <c r="V50" s="442">
        <v>369</v>
      </c>
      <c r="W50" s="442"/>
      <c r="X50" s="442"/>
      <c r="Y50" s="442"/>
      <c r="Z50" s="50"/>
      <c r="AA50" s="51"/>
      <c r="AB50" s="442">
        <v>4025</v>
      </c>
      <c r="AC50" s="442"/>
      <c r="AD50" s="442"/>
      <c r="AE50" s="442"/>
      <c r="AF50" s="52"/>
      <c r="AG50" s="51"/>
      <c r="AH50" s="442">
        <v>1016</v>
      </c>
      <c r="AI50" s="442"/>
      <c r="AJ50" s="442"/>
      <c r="AK50" s="442"/>
      <c r="AL50" s="53"/>
      <c r="AM50" s="51"/>
      <c r="AN50" s="442">
        <v>3009</v>
      </c>
      <c r="AO50" s="442"/>
      <c r="AP50" s="442"/>
      <c r="AQ50" s="442"/>
      <c r="AR50" s="35"/>
      <c r="AS50" s="25"/>
    </row>
    <row r="51" spans="1:45" ht="26.25" customHeight="1">
      <c r="A51" s="479"/>
      <c r="B51" s="480"/>
      <c r="C51" s="444" t="s">
        <v>34</v>
      </c>
      <c r="D51" s="445"/>
      <c r="E51" s="445"/>
      <c r="F51" s="445"/>
      <c r="G51" s="445"/>
      <c r="H51" s="446"/>
      <c r="I51" s="47"/>
      <c r="J51" s="442">
        <v>4871</v>
      </c>
      <c r="K51" s="442"/>
      <c r="L51" s="442"/>
      <c r="M51" s="442"/>
      <c r="N51" s="48"/>
      <c r="O51" s="49"/>
      <c r="P51" s="442">
        <v>649</v>
      </c>
      <c r="Q51" s="442"/>
      <c r="R51" s="442"/>
      <c r="S51" s="442"/>
      <c r="T51" s="50"/>
      <c r="U51" s="49"/>
      <c r="V51" s="442">
        <v>395</v>
      </c>
      <c r="W51" s="442"/>
      <c r="X51" s="442"/>
      <c r="Y51" s="442"/>
      <c r="Z51" s="50"/>
      <c r="AA51" s="51"/>
      <c r="AB51" s="442">
        <v>3608</v>
      </c>
      <c r="AC51" s="442"/>
      <c r="AD51" s="442"/>
      <c r="AE51" s="442"/>
      <c r="AF51" s="52"/>
      <c r="AG51" s="51"/>
      <c r="AH51" s="442">
        <v>1003</v>
      </c>
      <c r="AI51" s="442"/>
      <c r="AJ51" s="442"/>
      <c r="AK51" s="442"/>
      <c r="AL51" s="53"/>
      <c r="AM51" s="51"/>
      <c r="AN51" s="442">
        <v>2605</v>
      </c>
      <c r="AO51" s="442"/>
      <c r="AP51" s="442"/>
      <c r="AQ51" s="442"/>
      <c r="AR51" s="35"/>
      <c r="AS51" s="25"/>
    </row>
    <row r="52" spans="1:45" ht="26.25" customHeight="1">
      <c r="A52" s="479"/>
      <c r="B52" s="480"/>
      <c r="C52" s="466" t="s">
        <v>35</v>
      </c>
      <c r="D52" s="467"/>
      <c r="E52" s="467"/>
      <c r="F52" s="467"/>
      <c r="G52" s="467"/>
      <c r="H52" s="468"/>
      <c r="I52" s="47"/>
      <c r="J52" s="442">
        <v>4532</v>
      </c>
      <c r="K52" s="442"/>
      <c r="L52" s="442"/>
      <c r="M52" s="442"/>
      <c r="N52" s="48"/>
      <c r="O52" s="49"/>
      <c r="P52" s="442">
        <v>752</v>
      </c>
      <c r="Q52" s="442"/>
      <c r="R52" s="442"/>
      <c r="S52" s="442"/>
      <c r="T52" s="50"/>
      <c r="U52" s="49"/>
      <c r="V52" s="442">
        <v>420</v>
      </c>
      <c r="W52" s="442"/>
      <c r="X52" s="442"/>
      <c r="Y52" s="442"/>
      <c r="Z52" s="50"/>
      <c r="AA52" s="51"/>
      <c r="AB52" s="442">
        <v>3089</v>
      </c>
      <c r="AC52" s="442"/>
      <c r="AD52" s="442"/>
      <c r="AE52" s="442"/>
      <c r="AF52" s="52"/>
      <c r="AG52" s="51"/>
      <c r="AH52" s="442">
        <v>875</v>
      </c>
      <c r="AI52" s="442"/>
      <c r="AJ52" s="442"/>
      <c r="AK52" s="442"/>
      <c r="AL52" s="53"/>
      <c r="AM52" s="51"/>
      <c r="AN52" s="442">
        <v>2214</v>
      </c>
      <c r="AO52" s="442"/>
      <c r="AP52" s="442"/>
      <c r="AQ52" s="442"/>
      <c r="AR52" s="35"/>
      <c r="AS52" s="25"/>
    </row>
    <row r="53" spans="1:45" ht="26.25" customHeight="1" thickBot="1">
      <c r="A53" s="481"/>
      <c r="B53" s="482"/>
      <c r="C53" s="469" t="s">
        <v>45</v>
      </c>
      <c r="D53" s="470"/>
      <c r="E53" s="470"/>
      <c r="F53" s="470"/>
      <c r="G53" s="470"/>
      <c r="H53" s="471"/>
      <c r="I53" s="54"/>
      <c r="J53" s="473">
        <v>4151</v>
      </c>
      <c r="K53" s="473"/>
      <c r="L53" s="473"/>
      <c r="M53" s="473"/>
      <c r="N53" s="55"/>
      <c r="O53" s="56"/>
      <c r="P53" s="443">
        <v>835</v>
      </c>
      <c r="Q53" s="443"/>
      <c r="R53" s="443"/>
      <c r="S53" s="443"/>
      <c r="T53" s="57"/>
      <c r="U53" s="56"/>
      <c r="V53" s="443">
        <v>409</v>
      </c>
      <c r="W53" s="443"/>
      <c r="X53" s="443"/>
      <c r="Y53" s="443"/>
      <c r="Z53" s="57"/>
      <c r="AA53" s="58"/>
      <c r="AB53" s="443">
        <v>2619</v>
      </c>
      <c r="AC53" s="443"/>
      <c r="AD53" s="443"/>
      <c r="AE53" s="443"/>
      <c r="AF53" s="59"/>
      <c r="AG53" s="58"/>
      <c r="AH53" s="443">
        <v>581</v>
      </c>
      <c r="AI53" s="443"/>
      <c r="AJ53" s="443"/>
      <c r="AK53" s="443"/>
      <c r="AL53" s="60"/>
      <c r="AM53" s="58"/>
      <c r="AN53" s="443">
        <v>2038</v>
      </c>
      <c r="AO53" s="443"/>
      <c r="AP53" s="443"/>
      <c r="AQ53" s="443"/>
      <c r="AR53" s="36"/>
      <c r="AS53" s="25"/>
    </row>
    <row r="54" spans="1:45" ht="15" customHeight="1">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row>
    <row r="55" spans="1:45">
      <c r="A55" s="61" t="s">
        <v>47</v>
      </c>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37"/>
      <c r="AD55" s="37"/>
      <c r="AE55" s="37"/>
      <c r="AF55" s="37"/>
      <c r="AG55" s="37"/>
      <c r="AH55" s="37"/>
      <c r="AI55" s="37"/>
      <c r="AJ55" s="37"/>
      <c r="AK55" s="37"/>
      <c r="AL55" s="37"/>
      <c r="AM55" s="37"/>
      <c r="AN55" s="37"/>
      <c r="AO55" s="37"/>
      <c r="AP55" s="37"/>
      <c r="AQ55" s="37"/>
    </row>
    <row r="56" spans="1:45" ht="24.95" customHeight="1" thickBot="1"/>
    <row r="57" spans="1:45" ht="18" customHeight="1">
      <c r="A57" s="9"/>
      <c r="B57" s="10"/>
      <c r="C57" s="10"/>
      <c r="D57" s="10"/>
      <c r="E57" s="10"/>
      <c r="F57" s="17" t="s">
        <v>18</v>
      </c>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1"/>
    </row>
    <row r="58" spans="1:45" ht="18" customHeight="1">
      <c r="A58" s="1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13"/>
    </row>
    <row r="59" spans="1:45" ht="18" customHeight="1">
      <c r="A59" s="12"/>
      <c r="B59" s="701" t="s">
        <v>22</v>
      </c>
      <c r="C59" s="2"/>
      <c r="D59" s="2"/>
      <c r="E59" s="2"/>
      <c r="F59" s="2"/>
      <c r="G59" s="2"/>
      <c r="H59" s="2"/>
      <c r="I59" s="2"/>
      <c r="J59" s="2"/>
      <c r="K59" s="2"/>
      <c r="L59" s="2"/>
      <c r="M59" s="2"/>
      <c r="N59" s="2"/>
      <c r="O59" s="2"/>
      <c r="P59" s="2"/>
      <c r="Q59" s="2"/>
      <c r="R59" s="701" t="s">
        <v>49</v>
      </c>
      <c r="S59" s="2"/>
      <c r="T59" s="2"/>
      <c r="U59" s="2"/>
      <c r="V59" s="2"/>
      <c r="W59" s="2"/>
      <c r="X59" s="2"/>
      <c r="Y59" s="2"/>
      <c r="Z59" s="2"/>
      <c r="AA59" s="2"/>
      <c r="AB59" s="2"/>
      <c r="AC59" s="2"/>
      <c r="AD59" s="2"/>
      <c r="AE59" s="2"/>
      <c r="AF59" s="2"/>
      <c r="AG59" s="2"/>
      <c r="AH59" s="2"/>
      <c r="AI59" s="2"/>
      <c r="AJ59" s="2"/>
      <c r="AK59" s="2"/>
      <c r="AL59" s="2"/>
      <c r="AM59" s="2"/>
      <c r="AN59" s="2"/>
      <c r="AO59" s="13"/>
    </row>
    <row r="60" spans="1:45" ht="18" customHeight="1">
      <c r="A60" s="1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13"/>
    </row>
    <row r="61" spans="1:45" ht="18" customHeight="1">
      <c r="A61" s="12"/>
      <c r="B61" s="701" t="s">
        <v>23</v>
      </c>
      <c r="C61" s="2"/>
      <c r="D61" s="2"/>
      <c r="E61" s="2"/>
      <c r="F61" s="2"/>
      <c r="G61" s="2"/>
      <c r="H61" s="2"/>
      <c r="I61" s="2"/>
      <c r="J61" s="2"/>
      <c r="K61" s="2"/>
      <c r="L61" s="2"/>
      <c r="M61" s="2"/>
      <c r="N61" s="2"/>
      <c r="O61" s="2"/>
      <c r="P61" s="2"/>
      <c r="Q61" s="2"/>
      <c r="R61" s="701" t="s">
        <v>50</v>
      </c>
      <c r="S61" s="2"/>
      <c r="T61" s="2"/>
      <c r="U61" s="2"/>
      <c r="V61" s="2"/>
      <c r="W61" s="2"/>
      <c r="X61" s="2"/>
      <c r="Y61" s="2"/>
      <c r="Z61" s="2"/>
      <c r="AA61" s="2"/>
      <c r="AB61" s="2"/>
      <c r="AC61" s="2"/>
      <c r="AD61" s="2"/>
      <c r="AE61" s="2"/>
      <c r="AF61" s="2"/>
      <c r="AG61" s="2"/>
      <c r="AH61" s="2"/>
      <c r="AI61" s="2"/>
      <c r="AJ61" s="2"/>
      <c r="AK61" s="2"/>
      <c r="AL61" s="2"/>
      <c r="AM61" s="2"/>
      <c r="AN61" s="2"/>
      <c r="AO61" s="13"/>
    </row>
    <row r="62" spans="1:45" ht="18" customHeight="1">
      <c r="A62" s="1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13"/>
    </row>
    <row r="63" spans="1:45" ht="18" customHeight="1">
      <c r="A63" s="12"/>
      <c r="B63" s="701" t="s">
        <v>24</v>
      </c>
      <c r="C63" s="2"/>
      <c r="D63" s="2"/>
      <c r="E63" s="2"/>
      <c r="F63" s="2"/>
      <c r="G63" s="2"/>
      <c r="H63" s="2"/>
      <c r="I63" s="2"/>
      <c r="J63" s="2"/>
      <c r="K63" s="2"/>
      <c r="L63" s="2"/>
      <c r="M63" s="2"/>
      <c r="N63" s="2"/>
      <c r="O63" s="2"/>
      <c r="P63" s="2"/>
      <c r="Q63" s="2"/>
      <c r="R63" s="701" t="s">
        <v>51</v>
      </c>
      <c r="S63" s="2"/>
      <c r="T63" s="2"/>
      <c r="U63" s="2"/>
      <c r="V63" s="2"/>
      <c r="W63" s="2"/>
      <c r="X63" s="2"/>
      <c r="Y63" s="2"/>
      <c r="Z63" s="2"/>
      <c r="AA63" s="2"/>
      <c r="AB63" s="2"/>
      <c r="AC63" s="2"/>
      <c r="AD63" s="2"/>
      <c r="AE63" s="2"/>
      <c r="AF63" s="2"/>
      <c r="AG63" s="2"/>
      <c r="AH63" s="2"/>
      <c r="AI63" s="2"/>
      <c r="AJ63" s="2"/>
      <c r="AK63" s="2"/>
      <c r="AL63" s="2"/>
      <c r="AM63" s="2"/>
      <c r="AN63" s="2"/>
      <c r="AO63" s="13"/>
    </row>
    <row r="64" spans="1:45" ht="18" customHeight="1">
      <c r="A64" s="1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13"/>
    </row>
    <row r="65" spans="1:41" ht="18" customHeight="1">
      <c r="A65" s="12"/>
      <c r="B65" s="701" t="s">
        <v>25</v>
      </c>
      <c r="C65" s="2"/>
      <c r="D65" s="2"/>
      <c r="E65" s="2"/>
      <c r="F65" s="2"/>
      <c r="G65" s="2"/>
      <c r="H65" s="2"/>
      <c r="I65" s="2"/>
      <c r="J65" s="2"/>
      <c r="K65" s="2"/>
      <c r="L65" s="2"/>
      <c r="M65" s="2"/>
      <c r="N65" s="2"/>
      <c r="O65" s="2"/>
      <c r="P65" s="2"/>
      <c r="Q65" s="2"/>
      <c r="R65" s="701" t="s">
        <v>52</v>
      </c>
      <c r="S65" s="2"/>
      <c r="T65" s="2"/>
      <c r="U65" s="2"/>
      <c r="V65" s="2"/>
      <c r="W65" s="2"/>
      <c r="X65" s="2"/>
      <c r="Y65" s="2"/>
      <c r="Z65" s="2"/>
      <c r="AA65" s="2"/>
      <c r="AB65" s="2"/>
      <c r="AC65" s="2"/>
      <c r="AD65" s="2"/>
      <c r="AE65" s="2"/>
      <c r="AF65" s="2"/>
      <c r="AG65" s="2"/>
      <c r="AH65" s="2"/>
      <c r="AI65" s="2"/>
      <c r="AJ65" s="2"/>
      <c r="AK65" s="2"/>
      <c r="AL65" s="2"/>
      <c r="AM65" s="2"/>
      <c r="AN65" s="2"/>
      <c r="AO65" s="13"/>
    </row>
    <row r="66" spans="1:41" ht="18" customHeight="1" thickBot="1">
      <c r="A66" s="14"/>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6"/>
    </row>
  </sheetData>
  <mergeCells count="176">
    <mergeCell ref="AF22:AI22"/>
    <mergeCell ref="AF23:AI23"/>
    <mergeCell ref="AB13:AQ13"/>
    <mergeCell ref="AF14:AI14"/>
    <mergeCell ref="AJ14:AM14"/>
    <mergeCell ref="AN14:AQ14"/>
    <mergeCell ref="AF15:AI15"/>
    <mergeCell ref="AF26:AI26"/>
    <mergeCell ref="AJ26:AM26"/>
    <mergeCell ref="AN20:AQ20"/>
    <mergeCell ref="AN21:AQ21"/>
    <mergeCell ref="AN22:AQ22"/>
    <mergeCell ref="AN23:AQ23"/>
    <mergeCell ref="AN24:AQ24"/>
    <mergeCell ref="AN25:AQ25"/>
    <mergeCell ref="AN26:AQ26"/>
    <mergeCell ref="AB22:AE22"/>
    <mergeCell ref="AB23:AE23"/>
    <mergeCell ref="AB24:AE24"/>
    <mergeCell ref="AB25:AE25"/>
    <mergeCell ref="AB26:AE26"/>
    <mergeCell ref="AJ22:AM22"/>
    <mergeCell ref="AJ23:AM23"/>
    <mergeCell ref="AJ24:AM24"/>
    <mergeCell ref="AJ15:AM15"/>
    <mergeCell ref="AN15:AQ15"/>
    <mergeCell ref="AJ16:AM16"/>
    <mergeCell ref="AB14:AE14"/>
    <mergeCell ref="AB15:AE15"/>
    <mergeCell ref="AB16:AE16"/>
    <mergeCell ref="AB17:AE17"/>
    <mergeCell ref="AB18:AE18"/>
    <mergeCell ref="AB19:AE19"/>
    <mergeCell ref="AF16:AI16"/>
    <mergeCell ref="AF17:AI17"/>
    <mergeCell ref="AF18:AI18"/>
    <mergeCell ref="AF19:AI19"/>
    <mergeCell ref="AB20:AE20"/>
    <mergeCell ref="AB21:AE21"/>
    <mergeCell ref="AJ17:AM17"/>
    <mergeCell ref="AJ18:AM18"/>
    <mergeCell ref="AJ19:AM19"/>
    <mergeCell ref="AJ20:AM20"/>
    <mergeCell ref="AN16:AQ16"/>
    <mergeCell ref="AN17:AQ17"/>
    <mergeCell ref="AN18:AQ18"/>
    <mergeCell ref="AN19:AQ19"/>
    <mergeCell ref="AJ21:AM21"/>
    <mergeCell ref="AF20:AI20"/>
    <mergeCell ref="AF21:AI21"/>
    <mergeCell ref="H18:K18"/>
    <mergeCell ref="H24:K24"/>
    <mergeCell ref="H25:K25"/>
    <mergeCell ref="H26:K26"/>
    <mergeCell ref="L14:O14"/>
    <mergeCell ref="L15:O15"/>
    <mergeCell ref="L16:O16"/>
    <mergeCell ref="L17:O17"/>
    <mergeCell ref="L18:O18"/>
    <mergeCell ref="L19:O19"/>
    <mergeCell ref="L20:O20"/>
    <mergeCell ref="L21:O21"/>
    <mergeCell ref="L22:O22"/>
    <mergeCell ref="L23:O23"/>
    <mergeCell ref="L24:O24"/>
    <mergeCell ref="L25:O25"/>
    <mergeCell ref="H19:K19"/>
    <mergeCell ref="H20:K20"/>
    <mergeCell ref="H21:K21"/>
    <mergeCell ref="H22:K22"/>
    <mergeCell ref="T23:W23"/>
    <mergeCell ref="T14:W14"/>
    <mergeCell ref="T15:W15"/>
    <mergeCell ref="T16:W16"/>
    <mergeCell ref="T17:W17"/>
    <mergeCell ref="X21:AA21"/>
    <mergeCell ref="X22:AA22"/>
    <mergeCell ref="T18:W18"/>
    <mergeCell ref="P14:S14"/>
    <mergeCell ref="P15:S15"/>
    <mergeCell ref="P16:S16"/>
    <mergeCell ref="P17:S17"/>
    <mergeCell ref="P18:S18"/>
    <mergeCell ref="P19:S19"/>
    <mergeCell ref="P20:S20"/>
    <mergeCell ref="P21:S21"/>
    <mergeCell ref="P22:S22"/>
    <mergeCell ref="P23:S23"/>
    <mergeCell ref="A15:G15"/>
    <mergeCell ref="A16:G16"/>
    <mergeCell ref="A17:G17"/>
    <mergeCell ref="H13:AA13"/>
    <mergeCell ref="A13:G14"/>
    <mergeCell ref="A23:G23"/>
    <mergeCell ref="A24:G24"/>
    <mergeCell ref="A25:G25"/>
    <mergeCell ref="A26:G26"/>
    <mergeCell ref="X26:AA26"/>
    <mergeCell ref="X23:AA23"/>
    <mergeCell ref="X24:AA24"/>
    <mergeCell ref="X25:AA25"/>
    <mergeCell ref="X14:AA14"/>
    <mergeCell ref="X15:AA15"/>
    <mergeCell ref="X16:AA16"/>
    <mergeCell ref="X17:AA17"/>
    <mergeCell ref="X18:AA18"/>
    <mergeCell ref="X19:AA19"/>
    <mergeCell ref="X20:AA20"/>
    <mergeCell ref="T19:W19"/>
    <mergeCell ref="T20:W20"/>
    <mergeCell ref="T21:W21"/>
    <mergeCell ref="T22:W22"/>
    <mergeCell ref="AH50:AK50"/>
    <mergeCell ref="AH51:AK51"/>
    <mergeCell ref="AH53:AK53"/>
    <mergeCell ref="AN49:AQ49"/>
    <mergeCell ref="AN50:AQ50"/>
    <mergeCell ref="AN52:AQ52"/>
    <mergeCell ref="AN53:AQ53"/>
    <mergeCell ref="P24:S24"/>
    <mergeCell ref="P25:S25"/>
    <mergeCell ref="P26:S26"/>
    <mergeCell ref="T24:W24"/>
    <mergeCell ref="T25:W25"/>
    <mergeCell ref="T26:W26"/>
    <mergeCell ref="AF24:AI24"/>
    <mergeCell ref="AJ25:AM25"/>
    <mergeCell ref="AF25:AI25"/>
    <mergeCell ref="AG46:AL48"/>
    <mergeCell ref="AM46:AR48"/>
    <mergeCell ref="U46:Z48"/>
    <mergeCell ref="V49:Y49"/>
    <mergeCell ref="V50:Y50"/>
    <mergeCell ref="V52:Y52"/>
    <mergeCell ref="V53:Y53"/>
    <mergeCell ref="P49:S49"/>
    <mergeCell ref="A1:H1"/>
    <mergeCell ref="A3:H3"/>
    <mergeCell ref="J53:M53"/>
    <mergeCell ref="A18:G18"/>
    <mergeCell ref="A19:G19"/>
    <mergeCell ref="A20:G20"/>
    <mergeCell ref="A21:G21"/>
    <mergeCell ref="A22:G22"/>
    <mergeCell ref="A49:B53"/>
    <mergeCell ref="L26:O26"/>
    <mergeCell ref="H16:K16"/>
    <mergeCell ref="H17:K17"/>
    <mergeCell ref="H14:K14"/>
    <mergeCell ref="H15:K15"/>
    <mergeCell ref="H23:K23"/>
    <mergeCell ref="C5:AR8"/>
    <mergeCell ref="AB50:AE50"/>
    <mergeCell ref="AB51:AE51"/>
    <mergeCell ref="AB52:AE52"/>
    <mergeCell ref="AB53:AE53"/>
    <mergeCell ref="V51:Y51"/>
    <mergeCell ref="AN51:AQ51"/>
    <mergeCell ref="AH49:AK49"/>
    <mergeCell ref="AH52:AK52"/>
    <mergeCell ref="P50:S50"/>
    <mergeCell ref="P51:S51"/>
    <mergeCell ref="P52:S52"/>
    <mergeCell ref="P53:S53"/>
    <mergeCell ref="C49:H49"/>
    <mergeCell ref="AB49:AE49"/>
    <mergeCell ref="A45:H48"/>
    <mergeCell ref="I45:N48"/>
    <mergeCell ref="C50:H50"/>
    <mergeCell ref="C51:H51"/>
    <mergeCell ref="C52:H52"/>
    <mergeCell ref="C53:H53"/>
    <mergeCell ref="J49:M49"/>
    <mergeCell ref="J50:M50"/>
    <mergeCell ref="J51:M51"/>
    <mergeCell ref="J52:M52"/>
  </mergeCells>
  <phoneticPr fontId="2"/>
  <pageMargins left="0.86614173228346458" right="0.55118110236220474" top="0.74803149606299213" bottom="0.74803149606299213" header="0.31496062992125984" footer="0.31496062992125984"/>
  <pageSetup paperSize="9" firstPageNumber="6" orientation="portrait" useFirstPageNumber="1" r:id="rId1"/>
  <headerFooter scaleWithDoc="0" alignWithMargins="0">
    <oddFooter>&amp;C&amp;"ＭＳ 明朝,標準"&amp;P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view="pageBreakPreview" zoomScaleNormal="100" zoomScaleSheetLayoutView="100" workbookViewId="0">
      <selection activeCell="H84" sqref="H84"/>
    </sheetView>
  </sheetViews>
  <sheetFormatPr defaultRowHeight="13.5"/>
  <cols>
    <col min="1" max="1" width="12.625" customWidth="1"/>
  </cols>
  <sheetData>
    <row r="1" spans="1:9" ht="24.95" customHeight="1">
      <c r="A1" s="195" t="s">
        <v>423</v>
      </c>
    </row>
    <row r="2" spans="1:9" ht="24.95" customHeight="1">
      <c r="A2" t="s">
        <v>270</v>
      </c>
    </row>
    <row r="3" spans="1:9" ht="24.95" customHeight="1">
      <c r="A3" s="320" t="s">
        <v>271</v>
      </c>
    </row>
    <row r="4" spans="1:9" ht="24.95" customHeight="1">
      <c r="A4" s="320"/>
    </row>
    <row r="5" spans="1:9" ht="15" customHeight="1" thickBot="1">
      <c r="G5" s="70"/>
      <c r="H5" s="153"/>
      <c r="I5" s="321" t="s">
        <v>272</v>
      </c>
    </row>
    <row r="6" spans="1:9" ht="20.100000000000001" customHeight="1">
      <c r="A6" s="631"/>
      <c r="B6" s="633" t="s">
        <v>273</v>
      </c>
      <c r="C6" s="322" t="s">
        <v>274</v>
      </c>
      <c r="D6" s="322" t="s">
        <v>275</v>
      </c>
      <c r="E6" s="625" t="s">
        <v>276</v>
      </c>
      <c r="F6" s="625" t="s">
        <v>277</v>
      </c>
      <c r="G6" s="625" t="s">
        <v>278</v>
      </c>
      <c r="H6" s="570" t="s">
        <v>279</v>
      </c>
      <c r="I6" s="564" t="s">
        <v>280</v>
      </c>
    </row>
    <row r="7" spans="1:9" ht="20.100000000000001" customHeight="1">
      <c r="A7" s="632"/>
      <c r="B7" s="626"/>
      <c r="C7" s="323" t="s">
        <v>281</v>
      </c>
      <c r="D7" s="323" t="s">
        <v>281</v>
      </c>
      <c r="E7" s="607"/>
      <c r="F7" s="626"/>
      <c r="G7" s="607"/>
      <c r="H7" s="621"/>
      <c r="I7" s="622"/>
    </row>
    <row r="8" spans="1:9" ht="20.100000000000001" customHeight="1" thickBot="1">
      <c r="A8" s="632"/>
      <c r="B8" s="626"/>
      <c r="C8" s="324" t="s">
        <v>262</v>
      </c>
      <c r="D8" s="324" t="s">
        <v>262</v>
      </c>
      <c r="E8" s="607"/>
      <c r="F8" s="626"/>
      <c r="G8" s="607"/>
      <c r="H8" s="621"/>
      <c r="I8" s="622"/>
    </row>
    <row r="9" spans="1:9" ht="20.100000000000001" customHeight="1" thickTop="1" thickBot="1">
      <c r="A9" s="224" t="s">
        <v>161</v>
      </c>
      <c r="B9" s="325">
        <f>SUM(B10:B12)</f>
        <v>177</v>
      </c>
      <c r="C9" s="325">
        <f t="shared" ref="C9:D9" si="0">SUM(C10:C12)</f>
        <v>174</v>
      </c>
      <c r="D9" s="325">
        <f t="shared" si="0"/>
        <v>5</v>
      </c>
      <c r="E9" s="326" t="s">
        <v>111</v>
      </c>
      <c r="F9" s="325">
        <f>SUM(F10:F12)</f>
        <v>1</v>
      </c>
      <c r="G9" s="326">
        <v>5</v>
      </c>
      <c r="H9" s="327">
        <f>SUM(H10:H12)</f>
        <v>10</v>
      </c>
      <c r="I9" s="328">
        <f t="shared" ref="I9" si="1">SUM(I10:I12)</f>
        <v>65</v>
      </c>
    </row>
    <row r="10" spans="1:9" ht="20.100000000000001" customHeight="1" thickTop="1">
      <c r="A10" s="329" t="s">
        <v>162</v>
      </c>
      <c r="B10" s="330">
        <v>66</v>
      </c>
      <c r="C10" s="330">
        <v>66</v>
      </c>
      <c r="D10" s="330">
        <v>1</v>
      </c>
      <c r="E10" s="331" t="s">
        <v>282</v>
      </c>
      <c r="F10" s="331">
        <v>1</v>
      </c>
      <c r="G10" s="331">
        <v>1</v>
      </c>
      <c r="H10" s="255">
        <v>2</v>
      </c>
      <c r="I10" s="257">
        <v>14</v>
      </c>
    </row>
    <row r="11" spans="1:9" ht="20.100000000000001" customHeight="1">
      <c r="A11" s="332" t="s">
        <v>201</v>
      </c>
      <c r="B11" s="333">
        <v>38</v>
      </c>
      <c r="C11" s="333">
        <v>37</v>
      </c>
      <c r="D11" s="333">
        <v>1</v>
      </c>
      <c r="E11" s="334" t="s">
        <v>282</v>
      </c>
      <c r="F11" s="334" t="s">
        <v>282</v>
      </c>
      <c r="G11" s="334">
        <v>1</v>
      </c>
      <c r="H11" s="149">
        <v>1</v>
      </c>
      <c r="I11" s="260">
        <v>32</v>
      </c>
    </row>
    <row r="12" spans="1:9" ht="20.100000000000001" customHeight="1" thickBot="1">
      <c r="A12" s="335" t="s">
        <v>165</v>
      </c>
      <c r="B12" s="336">
        <v>73</v>
      </c>
      <c r="C12" s="336">
        <v>71</v>
      </c>
      <c r="D12" s="336">
        <v>3</v>
      </c>
      <c r="E12" s="337" t="s">
        <v>282</v>
      </c>
      <c r="F12" s="337" t="s">
        <v>282</v>
      </c>
      <c r="G12" s="337">
        <v>3</v>
      </c>
      <c r="H12" s="219">
        <v>7</v>
      </c>
      <c r="I12" s="338">
        <v>19</v>
      </c>
    </row>
    <row r="13" spans="1:9" ht="20.100000000000001" customHeight="1" thickBot="1"/>
    <row r="14" spans="1:9" ht="20.100000000000001" customHeight="1">
      <c r="A14" s="572"/>
      <c r="B14" s="570" t="s">
        <v>283</v>
      </c>
      <c r="C14" s="570" t="s">
        <v>284</v>
      </c>
      <c r="D14" s="570" t="s">
        <v>285</v>
      </c>
      <c r="E14" s="570" t="s">
        <v>286</v>
      </c>
      <c r="F14" s="570" t="s">
        <v>287</v>
      </c>
      <c r="G14" s="630" t="s">
        <v>288</v>
      </c>
      <c r="H14" s="570" t="s">
        <v>289</v>
      </c>
      <c r="I14" s="564" t="s">
        <v>290</v>
      </c>
    </row>
    <row r="15" spans="1:9" ht="20.100000000000001" customHeight="1">
      <c r="A15" s="577"/>
      <c r="B15" s="621"/>
      <c r="C15" s="621"/>
      <c r="D15" s="621"/>
      <c r="E15" s="621"/>
      <c r="F15" s="621"/>
      <c r="G15" s="493"/>
      <c r="H15" s="621"/>
      <c r="I15" s="622"/>
    </row>
    <row r="16" spans="1:9" ht="20.100000000000001" customHeight="1" thickBot="1">
      <c r="A16" s="577"/>
      <c r="B16" s="571"/>
      <c r="C16" s="571"/>
      <c r="D16" s="571"/>
      <c r="E16" s="571"/>
      <c r="F16" s="621"/>
      <c r="G16" s="493"/>
      <c r="H16" s="621"/>
      <c r="I16" s="622"/>
    </row>
    <row r="17" spans="1:10" ht="20.100000000000001" customHeight="1" thickTop="1" thickBot="1">
      <c r="A17" s="224" t="s">
        <v>161</v>
      </c>
      <c r="B17" s="327">
        <f t="shared" ref="B17:C17" si="2">SUM(B18:B20)</f>
        <v>5</v>
      </c>
      <c r="C17" s="327">
        <f t="shared" si="2"/>
        <v>4</v>
      </c>
      <c r="D17" s="327" t="s">
        <v>282</v>
      </c>
      <c r="E17" s="327" t="s">
        <v>282</v>
      </c>
      <c r="F17" s="327">
        <f t="shared" ref="F17:G17" si="3">SUM(F18:F20)</f>
        <v>13</v>
      </c>
      <c r="G17" s="339">
        <f t="shared" si="3"/>
        <v>10</v>
      </c>
      <c r="H17" s="327">
        <f>SUM(H18:H20)</f>
        <v>29</v>
      </c>
      <c r="I17" s="328">
        <f t="shared" ref="I17" si="4">SUM(I18:I20)</f>
        <v>4</v>
      </c>
      <c r="J17" s="2"/>
    </row>
    <row r="18" spans="1:10" ht="20.100000000000001" customHeight="1" thickTop="1">
      <c r="A18" s="329" t="s">
        <v>162</v>
      </c>
      <c r="B18" s="340">
        <v>1</v>
      </c>
      <c r="C18" s="255">
        <v>2</v>
      </c>
      <c r="D18" s="340" t="s">
        <v>282</v>
      </c>
      <c r="E18" s="340" t="s">
        <v>282</v>
      </c>
      <c r="F18" s="255">
        <v>4</v>
      </c>
      <c r="G18" s="231">
        <v>5</v>
      </c>
      <c r="H18" s="255">
        <v>6</v>
      </c>
      <c r="I18" s="83" t="s">
        <v>282</v>
      </c>
      <c r="J18" s="2"/>
    </row>
    <row r="19" spans="1:10" ht="20.100000000000001" customHeight="1">
      <c r="A19" s="332" t="s">
        <v>201</v>
      </c>
      <c r="B19" s="149" t="s">
        <v>282</v>
      </c>
      <c r="C19" s="149">
        <v>1</v>
      </c>
      <c r="D19" s="149" t="s">
        <v>282</v>
      </c>
      <c r="E19" s="149" t="s">
        <v>282</v>
      </c>
      <c r="F19" s="149" t="s">
        <v>282</v>
      </c>
      <c r="G19" s="234" t="s">
        <v>282</v>
      </c>
      <c r="H19" s="216">
        <v>2</v>
      </c>
      <c r="I19" s="260">
        <v>1</v>
      </c>
    </row>
    <row r="20" spans="1:10" ht="20.100000000000001" customHeight="1" thickBot="1">
      <c r="A20" s="335" t="s">
        <v>291</v>
      </c>
      <c r="B20" s="219">
        <v>4</v>
      </c>
      <c r="C20" s="219">
        <v>1</v>
      </c>
      <c r="D20" s="73" t="s">
        <v>282</v>
      </c>
      <c r="E20" s="73" t="s">
        <v>282</v>
      </c>
      <c r="F20" s="219">
        <v>9</v>
      </c>
      <c r="G20" s="19">
        <v>5</v>
      </c>
      <c r="H20" s="219">
        <v>21</v>
      </c>
      <c r="I20" s="338">
        <v>3</v>
      </c>
    </row>
    <row r="21" spans="1:10" ht="20.100000000000001" customHeight="1" thickBot="1"/>
    <row r="22" spans="1:10" ht="20.100000000000001" customHeight="1">
      <c r="A22" s="572"/>
      <c r="B22" s="537" t="s">
        <v>292</v>
      </c>
      <c r="C22" s="537" t="s">
        <v>293</v>
      </c>
      <c r="D22" s="628" t="s">
        <v>294</v>
      </c>
    </row>
    <row r="23" spans="1:10" ht="20.100000000000001" customHeight="1">
      <c r="A23" s="577"/>
      <c r="B23" s="538"/>
      <c r="C23" s="538"/>
      <c r="D23" s="629"/>
    </row>
    <row r="24" spans="1:10" ht="20.100000000000001" customHeight="1" thickBot="1">
      <c r="A24" s="577"/>
      <c r="B24" s="627"/>
      <c r="C24" s="538"/>
      <c r="D24" s="629"/>
      <c r="F24" s="2"/>
      <c r="G24" s="2"/>
    </row>
    <row r="25" spans="1:10" ht="20.100000000000001" customHeight="1" thickTop="1" thickBot="1">
      <c r="A25" s="224" t="s">
        <v>161</v>
      </c>
      <c r="B25" s="327">
        <f>SUM(B26:B28)</f>
        <v>20</v>
      </c>
      <c r="C25" s="327" t="s">
        <v>282</v>
      </c>
      <c r="D25" s="328">
        <f>SUM(D26:D28)</f>
        <v>41</v>
      </c>
      <c r="F25" s="2"/>
      <c r="G25" s="2"/>
    </row>
    <row r="26" spans="1:10" ht="20.100000000000001" customHeight="1" thickTop="1">
      <c r="A26" s="329" t="s">
        <v>162</v>
      </c>
      <c r="B26" s="340">
        <v>9</v>
      </c>
      <c r="C26" s="340" t="s">
        <v>282</v>
      </c>
      <c r="D26" s="83">
        <v>34</v>
      </c>
    </row>
    <row r="27" spans="1:10" ht="20.100000000000001" customHeight="1">
      <c r="A27" s="332" t="s">
        <v>201</v>
      </c>
      <c r="B27" s="149" t="s">
        <v>282</v>
      </c>
      <c r="C27" s="149" t="s">
        <v>282</v>
      </c>
      <c r="D27" s="91">
        <v>1</v>
      </c>
    </row>
    <row r="28" spans="1:10" ht="20.100000000000001" customHeight="1" thickBot="1">
      <c r="A28" s="335" t="s">
        <v>202</v>
      </c>
      <c r="B28" s="219">
        <v>11</v>
      </c>
      <c r="C28" s="73" t="s">
        <v>282</v>
      </c>
      <c r="D28" s="74">
        <v>6</v>
      </c>
    </row>
  </sheetData>
  <mergeCells count="20">
    <mergeCell ref="I6:I8"/>
    <mergeCell ref="A14:A16"/>
    <mergeCell ref="B14:B16"/>
    <mergeCell ref="C14:C16"/>
    <mergeCell ref="D14:D16"/>
    <mergeCell ref="E14:E16"/>
    <mergeCell ref="F14:F16"/>
    <mergeCell ref="G14:G16"/>
    <mergeCell ref="H14:H16"/>
    <mergeCell ref="I14:I16"/>
    <mergeCell ref="A6:A8"/>
    <mergeCell ref="B6:B8"/>
    <mergeCell ref="E6:E8"/>
    <mergeCell ref="F6:F8"/>
    <mergeCell ref="G6:G8"/>
    <mergeCell ref="H6:H8"/>
    <mergeCell ref="A22:A24"/>
    <mergeCell ref="B22:B24"/>
    <mergeCell ref="C22:C24"/>
    <mergeCell ref="D22:D24"/>
  </mergeCells>
  <phoneticPr fontId="2"/>
  <pageMargins left="0.86614173228346458" right="0.70866141732283472" top="0.74803149606299213" bottom="0.74803149606299213" header="0.31496062992125984" footer="0.31496062992125984"/>
  <pageSetup paperSize="9" firstPageNumber="17" orientation="portrait" useFirstPageNumber="1" r:id="rId1"/>
  <headerFooter>
    <oddFooter>&amp;C&amp;"ＭＳ 明朝,標準"&amp;P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view="pageBreakPreview" zoomScaleNormal="100" zoomScaleSheetLayoutView="100" workbookViewId="0">
      <selection activeCell="H84" sqref="H84"/>
    </sheetView>
  </sheetViews>
  <sheetFormatPr defaultRowHeight="13.5"/>
  <cols>
    <col min="1" max="1" width="10.625" customWidth="1"/>
    <col min="2" max="7" width="12.625" customWidth="1"/>
  </cols>
  <sheetData>
    <row r="1" spans="1:7" ht="24.95" customHeight="1">
      <c r="A1" s="195" t="s">
        <v>424</v>
      </c>
    </row>
    <row r="2" spans="1:7" ht="24.95" customHeight="1"/>
    <row r="3" spans="1:7" ht="24.95" customHeight="1">
      <c r="A3" s="341" t="s">
        <v>295</v>
      </c>
    </row>
    <row r="4" spans="1:7" ht="24.95" customHeight="1"/>
    <row r="5" spans="1:7" ht="15" customHeight="1" thickBot="1">
      <c r="F5" s="634" t="s">
        <v>296</v>
      </c>
      <c r="G5" s="635"/>
    </row>
    <row r="6" spans="1:7" ht="24.95" customHeight="1">
      <c r="A6" s="572"/>
      <c r="B6" s="513" t="s">
        <v>297</v>
      </c>
      <c r="C6" s="515"/>
      <c r="D6" s="513" t="s">
        <v>298</v>
      </c>
      <c r="E6" s="515"/>
      <c r="F6" s="514" t="s">
        <v>299</v>
      </c>
      <c r="G6" s="527"/>
    </row>
    <row r="7" spans="1:7" ht="24.95" customHeight="1">
      <c r="A7" s="577"/>
      <c r="B7" s="342" t="s">
        <v>300</v>
      </c>
      <c r="C7" s="494" t="s">
        <v>301</v>
      </c>
      <c r="D7" s="342" t="s">
        <v>300</v>
      </c>
      <c r="E7" s="494" t="s">
        <v>301</v>
      </c>
      <c r="F7" s="342" t="s">
        <v>300</v>
      </c>
      <c r="G7" s="453" t="s">
        <v>301</v>
      </c>
    </row>
    <row r="8" spans="1:7" ht="24.95" customHeight="1" thickBot="1">
      <c r="A8" s="577"/>
      <c r="B8" s="343" t="s">
        <v>240</v>
      </c>
      <c r="C8" s="494"/>
      <c r="D8" s="343" t="s">
        <v>240</v>
      </c>
      <c r="E8" s="494"/>
      <c r="F8" s="343" t="s">
        <v>240</v>
      </c>
      <c r="G8" s="453"/>
    </row>
    <row r="9" spans="1:7" ht="24.95" customHeight="1" thickTop="1" thickBot="1">
      <c r="A9" s="344" t="s">
        <v>217</v>
      </c>
      <c r="B9" s="244">
        <f>SUM(B10:B12)</f>
        <v>81</v>
      </c>
      <c r="C9" s="244">
        <v>5108</v>
      </c>
      <c r="D9" s="244">
        <f>SUM(D10:D12)</f>
        <v>142</v>
      </c>
      <c r="E9" s="244">
        <v>10374</v>
      </c>
      <c r="F9" s="244">
        <f>SUM(F10:F12)</f>
        <v>6</v>
      </c>
      <c r="G9" s="174">
        <v>20725</v>
      </c>
    </row>
    <row r="10" spans="1:7" ht="24.95" customHeight="1" thickTop="1">
      <c r="A10" s="345" t="s">
        <v>302</v>
      </c>
      <c r="B10" s="85">
        <v>36</v>
      </c>
      <c r="C10" s="269" t="s">
        <v>303</v>
      </c>
      <c r="D10" s="85">
        <v>72</v>
      </c>
      <c r="E10" s="269" t="s">
        <v>303</v>
      </c>
      <c r="F10" s="268">
        <v>4</v>
      </c>
      <c r="G10" s="346" t="s">
        <v>304</v>
      </c>
    </row>
    <row r="11" spans="1:7" ht="24.95" customHeight="1">
      <c r="A11" s="347" t="s">
        <v>219</v>
      </c>
      <c r="B11" s="78">
        <v>24</v>
      </c>
      <c r="C11" s="167">
        <v>1359</v>
      </c>
      <c r="D11" s="78">
        <v>30</v>
      </c>
      <c r="E11" s="77">
        <v>1837</v>
      </c>
      <c r="F11" s="166">
        <v>2</v>
      </c>
      <c r="G11" s="348" t="s">
        <v>304</v>
      </c>
    </row>
    <row r="12" spans="1:7" ht="24.95" customHeight="1" thickBot="1">
      <c r="A12" s="349" t="s">
        <v>305</v>
      </c>
      <c r="B12" s="185">
        <v>21</v>
      </c>
      <c r="C12" s="350" t="s">
        <v>303</v>
      </c>
      <c r="D12" s="185">
        <v>40</v>
      </c>
      <c r="E12" s="350" t="s">
        <v>303</v>
      </c>
      <c r="F12" s="162" t="s">
        <v>306</v>
      </c>
      <c r="G12" s="351" t="s">
        <v>306</v>
      </c>
    </row>
    <row r="13" spans="1:7" ht="20.100000000000001" customHeight="1" thickBot="1">
      <c r="A13" s="2"/>
      <c r="B13" s="2"/>
      <c r="C13" s="352"/>
      <c r="D13" s="2"/>
      <c r="E13" s="2"/>
      <c r="F13" s="146"/>
      <c r="G13" s="352"/>
    </row>
    <row r="14" spans="1:7" ht="24.95" customHeight="1">
      <c r="A14" s="572"/>
      <c r="B14" s="513" t="s">
        <v>307</v>
      </c>
      <c r="C14" s="515"/>
      <c r="D14" s="513" t="s">
        <v>308</v>
      </c>
      <c r="E14" s="515"/>
      <c r="F14" s="628" t="s">
        <v>309</v>
      </c>
      <c r="G14" s="501"/>
    </row>
    <row r="15" spans="1:7" ht="24.95" customHeight="1">
      <c r="A15" s="577"/>
      <c r="B15" s="342" t="s">
        <v>300</v>
      </c>
      <c r="C15" s="494" t="s">
        <v>310</v>
      </c>
      <c r="D15" s="342" t="s">
        <v>311</v>
      </c>
      <c r="E15" s="621" t="s">
        <v>312</v>
      </c>
      <c r="F15" s="629"/>
      <c r="G15" s="501"/>
    </row>
    <row r="16" spans="1:7" ht="24.95" customHeight="1" thickBot="1">
      <c r="A16" s="577"/>
      <c r="B16" s="343" t="s">
        <v>240</v>
      </c>
      <c r="C16" s="494"/>
      <c r="D16" s="343" t="s">
        <v>240</v>
      </c>
      <c r="E16" s="621"/>
      <c r="F16" s="636"/>
      <c r="G16" s="501"/>
    </row>
    <row r="17" spans="1:7" ht="24.95" customHeight="1" thickTop="1" thickBot="1">
      <c r="A17" s="344" t="s">
        <v>217</v>
      </c>
      <c r="B17" s="353">
        <f>SUM(B18:B20)</f>
        <v>7</v>
      </c>
      <c r="C17" s="354">
        <v>759844</v>
      </c>
      <c r="D17" s="353">
        <f>SUM(D18:D20)</f>
        <v>1</v>
      </c>
      <c r="E17" s="355" t="s">
        <v>263</v>
      </c>
      <c r="F17" s="356">
        <f>SUM(F18:F20)</f>
        <v>13</v>
      </c>
      <c r="G17" s="357"/>
    </row>
    <row r="18" spans="1:7" ht="24.95" customHeight="1" thickTop="1">
      <c r="A18" s="345" t="s">
        <v>218</v>
      </c>
      <c r="B18" s="255">
        <v>5</v>
      </c>
      <c r="C18" s="358" t="s">
        <v>304</v>
      </c>
      <c r="D18" s="358">
        <v>1</v>
      </c>
      <c r="E18" s="275" t="s">
        <v>304</v>
      </c>
      <c r="F18" s="359">
        <v>12</v>
      </c>
      <c r="G18" s="360"/>
    </row>
    <row r="19" spans="1:7" ht="24.95" customHeight="1">
      <c r="A19" s="347" t="s">
        <v>219</v>
      </c>
      <c r="B19" s="216">
        <v>1</v>
      </c>
      <c r="C19" s="166" t="s">
        <v>313</v>
      </c>
      <c r="D19" s="167" t="s">
        <v>314</v>
      </c>
      <c r="E19" s="166" t="s">
        <v>314</v>
      </c>
      <c r="F19" s="165" t="s">
        <v>314</v>
      </c>
      <c r="G19" s="361"/>
    </row>
    <row r="20" spans="1:7" ht="24.95" customHeight="1" thickBot="1">
      <c r="A20" s="349" t="s">
        <v>315</v>
      </c>
      <c r="B20" s="219">
        <v>1</v>
      </c>
      <c r="C20" s="350" t="s">
        <v>313</v>
      </c>
      <c r="D20" s="350" t="s">
        <v>314</v>
      </c>
      <c r="E20" s="162" t="s">
        <v>314</v>
      </c>
      <c r="F20" s="274">
        <v>1</v>
      </c>
      <c r="G20" s="360"/>
    </row>
    <row r="21" spans="1:7">
      <c r="D21" s="70"/>
      <c r="E21" s="70"/>
    </row>
  </sheetData>
  <mergeCells count="15">
    <mergeCell ref="A14:A16"/>
    <mergeCell ref="B14:C14"/>
    <mergeCell ref="D14:E14"/>
    <mergeCell ref="F14:F16"/>
    <mergeCell ref="G14:G16"/>
    <mergeCell ref="C15:C16"/>
    <mergeCell ref="E15:E16"/>
    <mergeCell ref="F5:G5"/>
    <mergeCell ref="A6:A8"/>
    <mergeCell ref="B6:C6"/>
    <mergeCell ref="D6:E6"/>
    <mergeCell ref="F6:G6"/>
    <mergeCell ref="C7:C8"/>
    <mergeCell ref="E7:E8"/>
    <mergeCell ref="G7:G8"/>
  </mergeCells>
  <phoneticPr fontId="2"/>
  <pageMargins left="0.86614173228346458" right="0.70866141732283472" top="0.74803149606299213" bottom="0.74803149606299213" header="0.31496062992125984" footer="0.31496062992125984"/>
  <pageSetup paperSize="9" firstPageNumber="18" orientation="portrait" useFirstPageNumber="1" r:id="rId1"/>
  <headerFooter>
    <oddFooter>&amp;C&amp;"ＭＳ 明朝,標準"&amp;P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view="pageBreakPreview" zoomScaleNormal="100" zoomScaleSheetLayoutView="100" workbookViewId="0">
      <selection activeCell="H84" sqref="H84"/>
    </sheetView>
  </sheetViews>
  <sheetFormatPr defaultRowHeight="13.5"/>
  <cols>
    <col min="1" max="1" width="12.625" customWidth="1"/>
    <col min="2" max="7" width="10.625" customWidth="1"/>
  </cols>
  <sheetData>
    <row r="1" spans="1:8" ht="24.95" customHeight="1">
      <c r="A1" s="195" t="s">
        <v>316</v>
      </c>
    </row>
    <row r="2" spans="1:8" ht="24.95" customHeight="1"/>
    <row r="3" spans="1:8" ht="24.95" customHeight="1">
      <c r="A3" s="34" t="s">
        <v>317</v>
      </c>
    </row>
    <row r="4" spans="1:8" ht="24.95" customHeight="1"/>
    <row r="5" spans="1:8" s="304" customFormat="1" ht="15" customHeight="1" thickBot="1">
      <c r="G5" s="70" t="s">
        <v>318</v>
      </c>
    </row>
    <row r="6" spans="1:8" ht="24.95" customHeight="1">
      <c r="A6" s="572"/>
      <c r="B6" s="513" t="s">
        <v>319</v>
      </c>
      <c r="C6" s="515"/>
      <c r="D6" s="513" t="s">
        <v>320</v>
      </c>
      <c r="E6" s="515"/>
      <c r="F6" s="514" t="s">
        <v>321</v>
      </c>
      <c r="G6" s="527"/>
    </row>
    <row r="7" spans="1:8" ht="24.95" customHeight="1" thickBot="1">
      <c r="A7" s="577"/>
      <c r="B7" s="311" t="s">
        <v>262</v>
      </c>
      <c r="C7" s="311" t="s">
        <v>322</v>
      </c>
      <c r="D7" s="311" t="s">
        <v>262</v>
      </c>
      <c r="E7" s="311" t="s">
        <v>322</v>
      </c>
      <c r="F7" s="311" t="s">
        <v>262</v>
      </c>
      <c r="G7" s="362" t="s">
        <v>322</v>
      </c>
    </row>
    <row r="8" spans="1:8" ht="24.95" customHeight="1" thickTop="1" thickBot="1">
      <c r="A8" s="363" t="s">
        <v>161</v>
      </c>
      <c r="B8" s="244">
        <f t="shared" ref="B8:G8" si="0">SUM(B9:B11)</f>
        <v>2195</v>
      </c>
      <c r="C8" s="244">
        <f t="shared" si="0"/>
        <v>2240</v>
      </c>
      <c r="D8" s="244">
        <f t="shared" si="0"/>
        <v>2919</v>
      </c>
      <c r="E8" s="244">
        <f t="shared" si="0"/>
        <v>4296</v>
      </c>
      <c r="F8" s="244">
        <f t="shared" si="0"/>
        <v>1851</v>
      </c>
      <c r="G8" s="301">
        <f t="shared" si="0"/>
        <v>1938</v>
      </c>
      <c r="H8" s="12"/>
    </row>
    <row r="9" spans="1:8" ht="24.95" customHeight="1" thickTop="1">
      <c r="A9" s="364" t="s">
        <v>162</v>
      </c>
      <c r="B9" s="85">
        <v>1260</v>
      </c>
      <c r="C9" s="85">
        <v>1291</v>
      </c>
      <c r="D9" s="85">
        <v>1647</v>
      </c>
      <c r="E9" s="85">
        <v>2525</v>
      </c>
      <c r="F9" s="85">
        <v>1118</v>
      </c>
      <c r="G9" s="247">
        <v>1180</v>
      </c>
    </row>
    <row r="10" spans="1:8" ht="24.95" customHeight="1">
      <c r="A10" s="248" t="s">
        <v>164</v>
      </c>
      <c r="B10" s="78">
        <v>314</v>
      </c>
      <c r="C10" s="78">
        <v>316</v>
      </c>
      <c r="D10" s="78">
        <v>460</v>
      </c>
      <c r="E10" s="78">
        <v>727</v>
      </c>
      <c r="F10" s="78">
        <v>269</v>
      </c>
      <c r="G10" s="123">
        <v>278</v>
      </c>
    </row>
    <row r="11" spans="1:8" ht="24.95" customHeight="1" thickBot="1">
      <c r="A11" s="271" t="s">
        <v>264</v>
      </c>
      <c r="B11" s="250">
        <v>621</v>
      </c>
      <c r="C11" s="250">
        <v>633</v>
      </c>
      <c r="D11" s="250">
        <v>812</v>
      </c>
      <c r="E11" s="250">
        <v>1044</v>
      </c>
      <c r="F11" s="250">
        <v>464</v>
      </c>
      <c r="G11" s="253">
        <v>480</v>
      </c>
    </row>
    <row r="15" spans="1:8" ht="24.95" customHeight="1"/>
    <row r="16" spans="1:8" ht="24.95" customHeight="1">
      <c r="G16" s="2"/>
    </row>
    <row r="17" spans="6:6" ht="13.5" customHeight="1"/>
    <row r="19" spans="6:6" ht="24.95" customHeight="1">
      <c r="F19" s="2"/>
    </row>
    <row r="20" spans="6:6" ht="24.95" customHeight="1"/>
    <row r="21" spans="6:6" ht="24.95" customHeight="1"/>
    <row r="22" spans="6:6" ht="24.95" customHeight="1"/>
    <row r="23" spans="6:6" ht="24.95" customHeight="1"/>
    <row r="24" spans="6:6" ht="24.95" customHeight="1"/>
  </sheetData>
  <mergeCells count="4">
    <mergeCell ref="A6:A7"/>
    <mergeCell ref="B6:C6"/>
    <mergeCell ref="D6:E6"/>
    <mergeCell ref="F6:G6"/>
  </mergeCells>
  <phoneticPr fontId="2"/>
  <pageMargins left="0.86614173228346458" right="0.70866141732283472" top="0.74803149606299213" bottom="0.74803149606299213" header="0.31496062992125984" footer="0.31496062992125984"/>
  <pageSetup paperSize="9" firstPageNumber="19" orientation="portrait" useFirstPageNumber="1" r:id="rId1"/>
  <headerFooter>
    <oddFooter>&amp;C&amp;"ＭＳ 明朝,標準"&amp;P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view="pageBreakPreview" zoomScaleNormal="100" zoomScaleSheetLayoutView="100" workbookViewId="0">
      <selection activeCell="H84" sqref="H84"/>
    </sheetView>
  </sheetViews>
  <sheetFormatPr defaultRowHeight="13.5"/>
  <cols>
    <col min="1" max="1" width="12.625" customWidth="1"/>
    <col min="2" max="9" width="9.125" customWidth="1"/>
  </cols>
  <sheetData>
    <row r="1" spans="1:10" ht="24.95" customHeight="1">
      <c r="A1" s="195" t="s">
        <v>323</v>
      </c>
    </row>
    <row r="2" spans="1:10" ht="24.95" customHeight="1">
      <c r="A2" s="69"/>
    </row>
    <row r="3" spans="1:10" s="304" customFormat="1" ht="15" customHeight="1" thickBot="1">
      <c r="F3" s="70"/>
      <c r="I3" s="70" t="s">
        <v>324</v>
      </c>
    </row>
    <row r="4" spans="1:10" s="366" customFormat="1">
      <c r="A4" s="644"/>
      <c r="B4" s="647" t="s">
        <v>325</v>
      </c>
      <c r="C4" s="647" t="s">
        <v>326</v>
      </c>
      <c r="D4" s="647"/>
      <c r="E4" s="647"/>
      <c r="F4" s="647"/>
      <c r="G4" s="647"/>
      <c r="H4" s="647"/>
      <c r="I4" s="656"/>
      <c r="J4" s="365"/>
    </row>
    <row r="5" spans="1:10" s="366" customFormat="1">
      <c r="A5" s="645"/>
      <c r="B5" s="637"/>
      <c r="C5" s="637" t="s">
        <v>327</v>
      </c>
      <c r="D5" s="655" t="s">
        <v>328</v>
      </c>
      <c r="E5" s="637" t="s">
        <v>329</v>
      </c>
      <c r="F5" s="637"/>
      <c r="G5" s="637"/>
      <c r="H5" s="637"/>
      <c r="I5" s="641"/>
      <c r="J5" s="365"/>
    </row>
    <row r="6" spans="1:10" s="366" customFormat="1">
      <c r="A6" s="645"/>
      <c r="B6" s="637"/>
      <c r="C6" s="637"/>
      <c r="D6" s="637"/>
      <c r="E6" s="637" t="s">
        <v>330</v>
      </c>
      <c r="F6" s="637" t="s">
        <v>331</v>
      </c>
      <c r="G6" s="639" t="s">
        <v>332</v>
      </c>
      <c r="H6" s="637" t="s">
        <v>333</v>
      </c>
      <c r="I6" s="641" t="s">
        <v>334</v>
      </c>
      <c r="J6" s="643"/>
    </row>
    <row r="7" spans="1:10" s="366" customFormat="1" ht="14.25" thickBot="1">
      <c r="A7" s="646"/>
      <c r="B7" s="638"/>
      <c r="C7" s="638"/>
      <c r="D7" s="638"/>
      <c r="E7" s="638"/>
      <c r="F7" s="638"/>
      <c r="G7" s="640"/>
      <c r="H7" s="638"/>
      <c r="I7" s="642"/>
      <c r="J7" s="643"/>
    </row>
    <row r="8" spans="1:10" s="366" customFormat="1" ht="24.95" customHeight="1" thickTop="1" thickBot="1">
      <c r="A8" s="367" t="s">
        <v>335</v>
      </c>
      <c r="B8" s="368">
        <f>SUM(B9:B11)</f>
        <v>3502</v>
      </c>
      <c r="C8" s="368">
        <f>SUM(C9:C11)</f>
        <v>37</v>
      </c>
      <c r="D8" s="368">
        <f>SUM(D9:D11)</f>
        <v>2</v>
      </c>
      <c r="E8" s="368">
        <f>SUM(E9:E11)</f>
        <v>31</v>
      </c>
      <c r="F8" s="368">
        <f>SUM(F9:F11)</f>
        <v>31</v>
      </c>
      <c r="G8" s="369" t="s">
        <v>336</v>
      </c>
      <c r="H8" s="369" t="s">
        <v>336</v>
      </c>
      <c r="I8" s="370" t="s">
        <v>336</v>
      </c>
    </row>
    <row r="9" spans="1:10" s="366" customFormat="1" ht="24.95" customHeight="1" thickTop="1">
      <c r="A9" s="371" t="s">
        <v>337</v>
      </c>
      <c r="B9" s="372">
        <v>1937</v>
      </c>
      <c r="C9" s="372">
        <v>21</v>
      </c>
      <c r="D9" s="372">
        <v>1</v>
      </c>
      <c r="E9" s="372">
        <v>19</v>
      </c>
      <c r="F9" s="372">
        <v>19</v>
      </c>
      <c r="G9" s="373" t="s">
        <v>336</v>
      </c>
      <c r="H9" s="373" t="s">
        <v>336</v>
      </c>
      <c r="I9" s="374" t="s">
        <v>336</v>
      </c>
    </row>
    <row r="10" spans="1:10" s="366" customFormat="1" ht="24.95" customHeight="1">
      <c r="A10" s="375" t="s">
        <v>338</v>
      </c>
      <c r="B10" s="376">
        <v>543</v>
      </c>
      <c r="C10" s="377">
        <v>11</v>
      </c>
      <c r="D10" s="377">
        <v>1</v>
      </c>
      <c r="E10" s="376">
        <v>8</v>
      </c>
      <c r="F10" s="376">
        <v>8</v>
      </c>
      <c r="G10" s="377" t="s">
        <v>336</v>
      </c>
      <c r="H10" s="377" t="s">
        <v>336</v>
      </c>
      <c r="I10" s="378" t="s">
        <v>336</v>
      </c>
    </row>
    <row r="11" spans="1:10" s="366" customFormat="1" ht="24.95" customHeight="1" thickBot="1">
      <c r="A11" s="379" t="s">
        <v>339</v>
      </c>
      <c r="B11" s="380">
        <v>1022</v>
      </c>
      <c r="C11" s="380">
        <v>5</v>
      </c>
      <c r="D11" s="251" t="s">
        <v>336</v>
      </c>
      <c r="E11" s="380">
        <v>4</v>
      </c>
      <c r="F11" s="380">
        <v>4</v>
      </c>
      <c r="G11" s="251" t="s">
        <v>336</v>
      </c>
      <c r="H11" s="251" t="s">
        <v>336</v>
      </c>
      <c r="I11" s="381" t="s">
        <v>336</v>
      </c>
    </row>
    <row r="12" spans="1:10" s="366" customFormat="1" ht="20.100000000000001" customHeight="1" thickBot="1">
      <c r="H12" s="382"/>
    </row>
    <row r="13" spans="1:10" s="366" customFormat="1">
      <c r="A13" s="644"/>
      <c r="B13" s="647" t="s">
        <v>340</v>
      </c>
      <c r="C13" s="647"/>
      <c r="D13" s="647"/>
      <c r="E13" s="647"/>
      <c r="F13" s="647"/>
      <c r="G13" s="648" t="s">
        <v>341</v>
      </c>
      <c r="H13" s="651" t="s">
        <v>342</v>
      </c>
      <c r="I13" s="653"/>
      <c r="J13" s="365"/>
    </row>
    <row r="14" spans="1:10" s="366" customFormat="1" ht="13.5" customHeight="1">
      <c r="A14" s="645"/>
      <c r="B14" s="637" t="s">
        <v>343</v>
      </c>
      <c r="C14" s="637"/>
      <c r="D14" s="637"/>
      <c r="E14" s="637"/>
      <c r="F14" s="655" t="s">
        <v>344</v>
      </c>
      <c r="G14" s="649"/>
      <c r="H14" s="652"/>
      <c r="I14" s="654"/>
      <c r="J14" s="365"/>
    </row>
    <row r="15" spans="1:10" s="366" customFormat="1">
      <c r="A15" s="645"/>
      <c r="B15" s="637" t="s">
        <v>330</v>
      </c>
      <c r="C15" s="637" t="s">
        <v>345</v>
      </c>
      <c r="D15" s="637" t="s">
        <v>346</v>
      </c>
      <c r="E15" s="639" t="s">
        <v>347</v>
      </c>
      <c r="F15" s="637"/>
      <c r="G15" s="649"/>
      <c r="H15" s="652"/>
      <c r="I15" s="657" t="s">
        <v>348</v>
      </c>
      <c r="J15" s="643"/>
    </row>
    <row r="16" spans="1:10" s="366" customFormat="1" ht="14.25" thickBot="1">
      <c r="A16" s="646"/>
      <c r="B16" s="638"/>
      <c r="C16" s="638"/>
      <c r="D16" s="638"/>
      <c r="E16" s="640"/>
      <c r="F16" s="638"/>
      <c r="G16" s="650"/>
      <c r="H16" s="652"/>
      <c r="I16" s="658"/>
      <c r="J16" s="643"/>
    </row>
    <row r="17" spans="1:9" s="366" customFormat="1" ht="24.95" customHeight="1" thickTop="1" thickBot="1">
      <c r="A17" s="383" t="s">
        <v>349</v>
      </c>
      <c r="B17" s="368">
        <f>SUM(B18:B20)</f>
        <v>4</v>
      </c>
      <c r="C17" s="368">
        <f>SUM(C18:C20)</f>
        <v>4</v>
      </c>
      <c r="D17" s="369" t="s">
        <v>350</v>
      </c>
      <c r="E17" s="369" t="s">
        <v>350</v>
      </c>
      <c r="F17" s="369" t="s">
        <v>350</v>
      </c>
      <c r="G17" s="369" t="s">
        <v>350</v>
      </c>
      <c r="H17" s="368">
        <f>SUM(H18:H20)</f>
        <v>3465</v>
      </c>
      <c r="I17" s="384">
        <f>SUM(I18:I20)</f>
        <v>3445</v>
      </c>
    </row>
    <row r="18" spans="1:9" s="366" customFormat="1" ht="24.95" customHeight="1" thickTop="1">
      <c r="A18" s="371" t="s">
        <v>337</v>
      </c>
      <c r="B18" s="385">
        <v>1</v>
      </c>
      <c r="C18" s="385">
        <v>1</v>
      </c>
      <c r="D18" s="386" t="s">
        <v>350</v>
      </c>
      <c r="E18" s="386" t="s">
        <v>350</v>
      </c>
      <c r="F18" s="386" t="s">
        <v>350</v>
      </c>
      <c r="G18" s="386" t="s">
        <v>350</v>
      </c>
      <c r="H18" s="385">
        <v>1916</v>
      </c>
      <c r="I18" s="387">
        <v>1907</v>
      </c>
    </row>
    <row r="19" spans="1:9" s="366" customFormat="1" ht="24.95" customHeight="1">
      <c r="A19" s="375" t="s">
        <v>338</v>
      </c>
      <c r="B19" s="376">
        <v>2</v>
      </c>
      <c r="C19" s="377">
        <v>2</v>
      </c>
      <c r="D19" s="377" t="s">
        <v>350</v>
      </c>
      <c r="E19" s="377" t="s">
        <v>350</v>
      </c>
      <c r="F19" s="377" t="s">
        <v>350</v>
      </c>
      <c r="G19" s="377" t="s">
        <v>350</v>
      </c>
      <c r="H19" s="376">
        <v>532</v>
      </c>
      <c r="I19" s="388">
        <v>529</v>
      </c>
    </row>
    <row r="20" spans="1:9" s="366" customFormat="1" ht="24.95" customHeight="1" thickBot="1">
      <c r="A20" s="379" t="s">
        <v>339</v>
      </c>
      <c r="B20" s="380">
        <v>1</v>
      </c>
      <c r="C20" s="380">
        <v>1</v>
      </c>
      <c r="D20" s="251" t="s">
        <v>350</v>
      </c>
      <c r="E20" s="251" t="s">
        <v>350</v>
      </c>
      <c r="F20" s="251" t="s">
        <v>350</v>
      </c>
      <c r="G20" s="251" t="s">
        <v>350</v>
      </c>
      <c r="H20" s="380">
        <v>1017</v>
      </c>
      <c r="I20" s="389">
        <v>1009</v>
      </c>
    </row>
    <row r="21" spans="1:9" s="366" customFormat="1" ht="20.100000000000001" customHeight="1">
      <c r="A21" s="390"/>
      <c r="B21" s="382"/>
      <c r="C21" s="382"/>
      <c r="D21" s="391"/>
      <c r="E21" s="391"/>
      <c r="F21" s="391"/>
      <c r="G21" s="391"/>
      <c r="H21" s="382"/>
      <c r="I21" s="382"/>
    </row>
  </sheetData>
  <mergeCells count="25">
    <mergeCell ref="D15:D16"/>
    <mergeCell ref="E15:E16"/>
    <mergeCell ref="I15:I16"/>
    <mergeCell ref="J15:J16"/>
    <mergeCell ref="J6:J7"/>
    <mergeCell ref="A13:A16"/>
    <mergeCell ref="B13:F13"/>
    <mergeCell ref="G13:G16"/>
    <mergeCell ref="H13:H16"/>
    <mergeCell ref="I13:I14"/>
    <mergeCell ref="B14:E14"/>
    <mergeCell ref="F14:F16"/>
    <mergeCell ref="B15:B16"/>
    <mergeCell ref="A4:A7"/>
    <mergeCell ref="B4:B7"/>
    <mergeCell ref="C4:I4"/>
    <mergeCell ref="C5:C7"/>
    <mergeCell ref="D5:D7"/>
    <mergeCell ref="E5:I5"/>
    <mergeCell ref="C15:C16"/>
    <mergeCell ref="E6:E7"/>
    <mergeCell ref="F6:F7"/>
    <mergeCell ref="G6:G7"/>
    <mergeCell ref="H6:H7"/>
    <mergeCell ref="I6:I7"/>
  </mergeCells>
  <phoneticPr fontId="2"/>
  <pageMargins left="0.86614173228346458" right="0.70866141732283472" top="0.74803149606299213" bottom="0.74803149606299213" header="0.31496062992125984" footer="0.31496062992125984"/>
  <pageSetup paperSize="9" firstPageNumber="20" orientation="portrait" useFirstPageNumber="1" r:id="rId1"/>
  <headerFooter>
    <oddFooter>&amp;C&amp;"ＭＳ 明朝,標準"&amp;P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view="pageBreakPreview" zoomScaleNormal="100" zoomScaleSheetLayoutView="100" workbookViewId="0">
      <selection activeCell="H84" sqref="H84"/>
    </sheetView>
  </sheetViews>
  <sheetFormatPr defaultRowHeight="13.5"/>
  <cols>
    <col min="1" max="1" width="10.625" customWidth="1"/>
  </cols>
  <sheetData>
    <row r="1" spans="1:10" ht="24.95" customHeight="1">
      <c r="A1" s="195" t="s">
        <v>351</v>
      </c>
    </row>
    <row r="2" spans="1:10" ht="24.95" customHeight="1"/>
    <row r="3" spans="1:10" ht="24.95" customHeight="1">
      <c r="A3" s="34" t="s">
        <v>352</v>
      </c>
    </row>
    <row r="4" spans="1:10" ht="24.95" customHeight="1">
      <c r="A4" s="34"/>
    </row>
    <row r="5" spans="1:10" s="304" customFormat="1" ht="15" customHeight="1" thickBot="1">
      <c r="I5" s="31" t="s">
        <v>353</v>
      </c>
    </row>
    <row r="6" spans="1:10" ht="24.95" customHeight="1">
      <c r="A6" s="572"/>
      <c r="B6" s="570" t="s">
        <v>58</v>
      </c>
      <c r="C6" s="392" t="s">
        <v>354</v>
      </c>
      <c r="D6" s="570" t="s">
        <v>355</v>
      </c>
      <c r="E6" s="134" t="s">
        <v>356</v>
      </c>
      <c r="F6" s="134" t="s">
        <v>357</v>
      </c>
      <c r="G6" s="134" t="s">
        <v>358</v>
      </c>
      <c r="H6" s="134" t="s">
        <v>359</v>
      </c>
      <c r="I6" s="393" t="s">
        <v>360</v>
      </c>
      <c r="J6" s="659"/>
    </row>
    <row r="7" spans="1:10" ht="24.95" customHeight="1" thickBot="1">
      <c r="A7" s="577"/>
      <c r="B7" s="621"/>
      <c r="C7" s="343" t="s">
        <v>361</v>
      </c>
      <c r="D7" s="621"/>
      <c r="E7" s="138" t="s">
        <v>362</v>
      </c>
      <c r="F7" s="138" t="s">
        <v>363</v>
      </c>
      <c r="G7" s="138" t="s">
        <v>364</v>
      </c>
      <c r="H7" s="138" t="s">
        <v>365</v>
      </c>
      <c r="I7" s="107" t="s">
        <v>366</v>
      </c>
      <c r="J7" s="659"/>
    </row>
    <row r="8" spans="1:10" ht="24.95" customHeight="1" thickTop="1" thickBot="1">
      <c r="A8" s="224" t="s">
        <v>161</v>
      </c>
      <c r="B8" s="353">
        <f>SUM(B9:B11)</f>
        <v>288</v>
      </c>
      <c r="C8" s="353">
        <v>3</v>
      </c>
      <c r="D8" s="353">
        <v>1</v>
      </c>
      <c r="E8" s="353">
        <v>76</v>
      </c>
      <c r="F8" s="353">
        <v>92</v>
      </c>
      <c r="G8" s="353">
        <v>65</v>
      </c>
      <c r="H8" s="353">
        <v>21</v>
      </c>
      <c r="I8" s="394">
        <v>18</v>
      </c>
      <c r="J8" s="12"/>
    </row>
    <row r="9" spans="1:10" ht="24.95" customHeight="1" thickTop="1">
      <c r="A9" s="395" t="s">
        <v>162</v>
      </c>
      <c r="B9" s="255">
        <v>51</v>
      </c>
      <c r="C9" s="396" t="s">
        <v>111</v>
      </c>
      <c r="D9" s="149" t="s">
        <v>111</v>
      </c>
      <c r="E9" s="397">
        <v>22</v>
      </c>
      <c r="F9" s="397">
        <v>20</v>
      </c>
      <c r="G9" s="397">
        <v>5</v>
      </c>
      <c r="H9" s="397" t="s">
        <v>111</v>
      </c>
      <c r="I9" s="398">
        <v>1</v>
      </c>
    </row>
    <row r="10" spans="1:10" ht="24.95" customHeight="1">
      <c r="A10" s="214" t="s">
        <v>164</v>
      </c>
      <c r="B10" s="216">
        <v>6</v>
      </c>
      <c r="C10" s="149" t="s">
        <v>111</v>
      </c>
      <c r="D10" s="149" t="s">
        <v>111</v>
      </c>
      <c r="E10" s="216">
        <v>4</v>
      </c>
      <c r="F10" s="149">
        <v>1</v>
      </c>
      <c r="G10" s="149">
        <v>1</v>
      </c>
      <c r="H10" s="149" t="s">
        <v>111</v>
      </c>
      <c r="I10" s="91" t="s">
        <v>111</v>
      </c>
    </row>
    <row r="11" spans="1:10" ht="24.95" customHeight="1" thickBot="1">
      <c r="A11" s="217" t="s">
        <v>202</v>
      </c>
      <c r="B11" s="261">
        <v>231</v>
      </c>
      <c r="C11" s="399">
        <v>3</v>
      </c>
      <c r="D11" s="399">
        <v>1</v>
      </c>
      <c r="E11" s="261">
        <v>50</v>
      </c>
      <c r="F11" s="261">
        <v>71</v>
      </c>
      <c r="G11" s="261">
        <v>59</v>
      </c>
      <c r="H11" s="399">
        <v>21</v>
      </c>
      <c r="I11" s="111">
        <v>17</v>
      </c>
    </row>
    <row r="12" spans="1:10" ht="20.100000000000001" customHeight="1" thickBot="1"/>
    <row r="13" spans="1:10" ht="24.95" customHeight="1">
      <c r="A13" s="572"/>
      <c r="B13" s="194" t="s">
        <v>367</v>
      </c>
      <c r="C13" s="194" t="s">
        <v>368</v>
      </c>
      <c r="D13" s="194" t="s">
        <v>369</v>
      </c>
      <c r="E13" s="628" t="s">
        <v>370</v>
      </c>
    </row>
    <row r="14" spans="1:10" ht="24.95" customHeight="1" thickBot="1">
      <c r="A14" s="577"/>
      <c r="B14" s="192" t="s">
        <v>371</v>
      </c>
      <c r="C14" s="192" t="s">
        <v>372</v>
      </c>
      <c r="D14" s="400" t="s">
        <v>373</v>
      </c>
      <c r="E14" s="565"/>
    </row>
    <row r="15" spans="1:10" ht="24.95" customHeight="1" thickTop="1" thickBot="1">
      <c r="A15" s="224" t="s">
        <v>161</v>
      </c>
      <c r="B15" s="401">
        <v>6</v>
      </c>
      <c r="C15" s="401">
        <v>4</v>
      </c>
      <c r="D15" s="401">
        <v>1</v>
      </c>
      <c r="E15" s="402">
        <v>1</v>
      </c>
    </row>
    <row r="16" spans="1:10" ht="24.95" customHeight="1" thickTop="1">
      <c r="A16" s="395" t="s">
        <v>162</v>
      </c>
      <c r="B16" s="403">
        <v>1</v>
      </c>
      <c r="C16" s="397">
        <v>1</v>
      </c>
      <c r="D16" s="396" t="s">
        <v>111</v>
      </c>
      <c r="E16" s="404">
        <v>1</v>
      </c>
    </row>
    <row r="17" spans="1:10" ht="24.95" customHeight="1">
      <c r="A17" s="214" t="s">
        <v>164</v>
      </c>
      <c r="B17" s="149" t="s">
        <v>111</v>
      </c>
      <c r="C17" s="149" t="s">
        <v>111</v>
      </c>
      <c r="D17" s="149" t="s">
        <v>111</v>
      </c>
      <c r="E17" s="404" t="s">
        <v>111</v>
      </c>
    </row>
    <row r="18" spans="1:10" ht="24.95" customHeight="1" thickBot="1">
      <c r="A18" s="217" t="s">
        <v>202</v>
      </c>
      <c r="B18" s="219">
        <v>5</v>
      </c>
      <c r="C18" s="399">
        <v>3</v>
      </c>
      <c r="D18" s="399">
        <v>1</v>
      </c>
      <c r="E18" s="111" t="s">
        <v>111</v>
      </c>
    </row>
    <row r="19" spans="1:10" ht="20.100000000000001" customHeight="1">
      <c r="E19" s="10"/>
    </row>
    <row r="20" spans="1:10" ht="24.95" customHeight="1">
      <c r="A20" s="34"/>
    </row>
    <row r="21" spans="1:10" ht="24.95" customHeight="1">
      <c r="A21" s="34" t="s">
        <v>374</v>
      </c>
    </row>
    <row r="22" spans="1:10" ht="24.95" customHeight="1">
      <c r="A22" s="34"/>
    </row>
    <row r="23" spans="1:10" s="304" customFormat="1" ht="15" customHeight="1" thickBot="1">
      <c r="I23" s="70" t="s">
        <v>255</v>
      </c>
    </row>
    <row r="24" spans="1:10" ht="24.95" customHeight="1">
      <c r="A24" s="572"/>
      <c r="B24" s="630" t="s">
        <v>375</v>
      </c>
      <c r="C24" s="516"/>
      <c r="D24" s="630" t="s">
        <v>376</v>
      </c>
      <c r="E24" s="516"/>
      <c r="F24" s="630" t="s">
        <v>377</v>
      </c>
      <c r="G24" s="449"/>
      <c r="H24" s="513" t="s">
        <v>354</v>
      </c>
      <c r="I24" s="527"/>
    </row>
    <row r="25" spans="1:10" ht="24.95" customHeight="1">
      <c r="A25" s="577"/>
      <c r="B25" s="660"/>
      <c r="C25" s="661"/>
      <c r="D25" s="660"/>
      <c r="E25" s="661"/>
      <c r="F25" s="540" t="s">
        <v>240</v>
      </c>
      <c r="G25" s="662" t="s">
        <v>239</v>
      </c>
      <c r="H25" s="540" t="s">
        <v>240</v>
      </c>
      <c r="I25" s="547" t="s">
        <v>239</v>
      </c>
    </row>
    <row r="26" spans="1:10" ht="24.95" customHeight="1" thickBot="1">
      <c r="A26" s="577"/>
      <c r="B26" s="312" t="s">
        <v>240</v>
      </c>
      <c r="C26" s="312" t="s">
        <v>239</v>
      </c>
      <c r="D26" s="312" t="s">
        <v>240</v>
      </c>
      <c r="E26" s="312" t="s">
        <v>239</v>
      </c>
      <c r="F26" s="621"/>
      <c r="G26" s="493"/>
      <c r="H26" s="621"/>
      <c r="I26" s="622"/>
    </row>
    <row r="27" spans="1:10" ht="24.95" customHeight="1" thickTop="1" thickBot="1">
      <c r="A27" s="224" t="s">
        <v>161</v>
      </c>
      <c r="B27" s="244">
        <v>285</v>
      </c>
      <c r="C27" s="244">
        <v>486899</v>
      </c>
      <c r="D27" s="244">
        <v>5</v>
      </c>
      <c r="E27" s="244">
        <v>3710</v>
      </c>
      <c r="F27" s="244">
        <v>3</v>
      </c>
      <c r="G27" s="244">
        <v>300084</v>
      </c>
      <c r="H27" s="244">
        <v>285</v>
      </c>
      <c r="I27" s="301">
        <v>783273</v>
      </c>
      <c r="J27" s="12"/>
    </row>
    <row r="28" spans="1:10" ht="24.95" customHeight="1" thickTop="1">
      <c r="A28" s="395" t="s">
        <v>162</v>
      </c>
      <c r="B28" s="405">
        <v>51</v>
      </c>
      <c r="C28" s="405">
        <v>67302</v>
      </c>
      <c r="D28" s="405" t="s">
        <v>111</v>
      </c>
      <c r="E28" s="406" t="s">
        <v>111</v>
      </c>
      <c r="F28" s="406">
        <v>2</v>
      </c>
      <c r="G28" s="406" t="s">
        <v>263</v>
      </c>
      <c r="H28" s="406">
        <v>51</v>
      </c>
      <c r="I28" s="407">
        <v>366452</v>
      </c>
    </row>
    <row r="29" spans="1:10" ht="24.95" customHeight="1">
      <c r="A29" s="214" t="s">
        <v>164</v>
      </c>
      <c r="B29" s="78">
        <v>6</v>
      </c>
      <c r="C29" s="166">
        <v>2750</v>
      </c>
      <c r="D29" s="166" t="s">
        <v>111</v>
      </c>
      <c r="E29" s="166" t="s">
        <v>111</v>
      </c>
      <c r="F29" s="166" t="s">
        <v>111</v>
      </c>
      <c r="G29" s="166" t="s">
        <v>111</v>
      </c>
      <c r="H29" s="166">
        <v>6</v>
      </c>
      <c r="I29" s="165">
        <v>2750</v>
      </c>
    </row>
    <row r="30" spans="1:10" ht="24.95" customHeight="1" thickBot="1">
      <c r="A30" s="217" t="s">
        <v>202</v>
      </c>
      <c r="B30" s="250">
        <v>228</v>
      </c>
      <c r="C30" s="272">
        <v>416847</v>
      </c>
      <c r="D30" s="272">
        <v>5</v>
      </c>
      <c r="E30" s="272">
        <v>3710</v>
      </c>
      <c r="F30" s="250">
        <v>1</v>
      </c>
      <c r="G30" s="272" t="s">
        <v>263</v>
      </c>
      <c r="H30" s="272">
        <v>228</v>
      </c>
      <c r="I30" s="274">
        <v>414071</v>
      </c>
    </row>
    <row r="36" spans="1:9" ht="24.95" customHeight="1">
      <c r="A36" s="408" t="s">
        <v>378</v>
      </c>
    </row>
    <row r="37" spans="1:9" ht="24.95" customHeight="1"/>
    <row r="38" spans="1:9" ht="15" customHeight="1" thickBot="1">
      <c r="I38" s="70" t="s">
        <v>353</v>
      </c>
    </row>
    <row r="39" spans="1:9" ht="24.95" customHeight="1">
      <c r="A39" s="572"/>
      <c r="B39" s="630" t="s">
        <v>379</v>
      </c>
      <c r="C39" s="516"/>
      <c r="D39" s="570" t="s">
        <v>380</v>
      </c>
      <c r="E39" s="663" t="s">
        <v>381</v>
      </c>
      <c r="F39" s="513" t="s">
        <v>382</v>
      </c>
      <c r="G39" s="514"/>
      <c r="H39" s="515"/>
      <c r="I39" s="564" t="s">
        <v>383</v>
      </c>
    </row>
    <row r="40" spans="1:9" ht="24.95" customHeight="1" thickBot="1">
      <c r="A40" s="577"/>
      <c r="B40" s="493" t="s">
        <v>238</v>
      </c>
      <c r="C40" s="494"/>
      <c r="D40" s="571"/>
      <c r="E40" s="664"/>
      <c r="F40" s="409" t="s">
        <v>238</v>
      </c>
      <c r="G40" s="311" t="s">
        <v>384</v>
      </c>
      <c r="H40" s="311" t="s">
        <v>385</v>
      </c>
      <c r="I40" s="565"/>
    </row>
    <row r="41" spans="1:9" ht="24.95" customHeight="1" thickTop="1" thickBot="1">
      <c r="A41" s="224" t="s">
        <v>161</v>
      </c>
      <c r="B41" s="665">
        <v>208</v>
      </c>
      <c r="C41" s="666"/>
      <c r="D41" s="244">
        <v>22</v>
      </c>
      <c r="E41" s="244">
        <v>103</v>
      </c>
      <c r="F41" s="244">
        <v>162</v>
      </c>
      <c r="G41" s="244">
        <v>132</v>
      </c>
      <c r="H41" s="244">
        <v>64</v>
      </c>
      <c r="I41" s="174">
        <v>22</v>
      </c>
    </row>
    <row r="42" spans="1:9" ht="24.95" customHeight="1" thickTop="1">
      <c r="A42" s="395" t="s">
        <v>162</v>
      </c>
      <c r="B42" s="667">
        <v>47</v>
      </c>
      <c r="C42" s="668"/>
      <c r="D42" s="410">
        <v>3</v>
      </c>
      <c r="E42" s="411">
        <v>26</v>
      </c>
      <c r="F42" s="410">
        <v>38</v>
      </c>
      <c r="G42" s="410">
        <v>30</v>
      </c>
      <c r="H42" s="410">
        <v>15</v>
      </c>
      <c r="I42" s="412">
        <v>4</v>
      </c>
    </row>
    <row r="43" spans="1:9" ht="24.95" customHeight="1">
      <c r="A43" s="214" t="s">
        <v>164</v>
      </c>
      <c r="B43" s="669">
        <v>6</v>
      </c>
      <c r="C43" s="670"/>
      <c r="D43" s="78">
        <v>2</v>
      </c>
      <c r="E43" s="77">
        <v>2</v>
      </c>
      <c r="F43" s="78">
        <v>5</v>
      </c>
      <c r="G43" s="78">
        <v>3</v>
      </c>
      <c r="H43" s="78">
        <v>2</v>
      </c>
      <c r="I43" s="165" t="s">
        <v>111</v>
      </c>
    </row>
    <row r="44" spans="1:9" ht="24.95" customHeight="1" thickBot="1">
      <c r="A44" s="217" t="s">
        <v>202</v>
      </c>
      <c r="B44" s="671">
        <v>155</v>
      </c>
      <c r="C44" s="672"/>
      <c r="D44" s="250">
        <v>17</v>
      </c>
      <c r="E44" s="318">
        <v>75</v>
      </c>
      <c r="F44" s="250">
        <v>119</v>
      </c>
      <c r="G44" s="250">
        <v>99</v>
      </c>
      <c r="H44" s="250">
        <v>47</v>
      </c>
      <c r="I44" s="253">
        <v>18</v>
      </c>
    </row>
    <row r="45" spans="1:9" ht="20.100000000000001" customHeight="1">
      <c r="A45" s="413"/>
      <c r="B45" s="146"/>
      <c r="C45" s="3"/>
    </row>
    <row r="46" spans="1:9" ht="24.95" customHeight="1">
      <c r="A46" s="413"/>
      <c r="B46" s="146"/>
      <c r="C46" s="3"/>
    </row>
    <row r="47" spans="1:9" ht="24.95" customHeight="1">
      <c r="A47" s="408" t="s">
        <v>386</v>
      </c>
    </row>
    <row r="48" spans="1:9" ht="24.95" customHeight="1">
      <c r="A48" s="408"/>
    </row>
    <row r="49" spans="1:11" ht="15" customHeight="1" thickBot="1">
      <c r="I49" s="70"/>
      <c r="J49" s="70" t="s">
        <v>244</v>
      </c>
    </row>
    <row r="50" spans="1:11" ht="24.95" customHeight="1">
      <c r="A50" s="572"/>
      <c r="B50" s="673" t="s">
        <v>387</v>
      </c>
      <c r="C50" s="516"/>
      <c r="D50" s="513" t="s">
        <v>380</v>
      </c>
      <c r="E50" s="676"/>
      <c r="F50" s="513" t="s">
        <v>388</v>
      </c>
      <c r="G50" s="515"/>
      <c r="H50" s="623" t="s">
        <v>382</v>
      </c>
      <c r="I50" s="623"/>
      <c r="J50" s="624"/>
    </row>
    <row r="51" spans="1:11" ht="12.6" customHeight="1">
      <c r="A51" s="577"/>
      <c r="B51" s="493"/>
      <c r="C51" s="494"/>
      <c r="D51" s="662" t="s">
        <v>240</v>
      </c>
      <c r="E51" s="540" t="s">
        <v>239</v>
      </c>
      <c r="F51" s="540" t="s">
        <v>240</v>
      </c>
      <c r="G51" s="492" t="s">
        <v>239</v>
      </c>
      <c r="H51" s="677" t="s">
        <v>238</v>
      </c>
      <c r="I51" s="679" t="s">
        <v>384</v>
      </c>
      <c r="J51" s="680"/>
    </row>
    <row r="52" spans="1:11" ht="12.6" customHeight="1" thickBot="1">
      <c r="A52" s="577"/>
      <c r="B52" s="674"/>
      <c r="C52" s="664"/>
      <c r="D52" s="674"/>
      <c r="E52" s="571"/>
      <c r="F52" s="571"/>
      <c r="G52" s="664"/>
      <c r="H52" s="678"/>
      <c r="I52" s="414" t="s">
        <v>262</v>
      </c>
      <c r="J52" s="415" t="s">
        <v>239</v>
      </c>
    </row>
    <row r="53" spans="1:11" ht="24.95" customHeight="1" thickTop="1" thickBot="1">
      <c r="A53" s="224" t="s">
        <v>161</v>
      </c>
      <c r="B53" s="665">
        <v>134</v>
      </c>
      <c r="C53" s="666"/>
      <c r="D53" s="244">
        <v>14</v>
      </c>
      <c r="E53" s="244">
        <v>1698</v>
      </c>
      <c r="F53" s="244">
        <v>71</v>
      </c>
      <c r="G53" s="244">
        <v>10175</v>
      </c>
      <c r="H53" s="244">
        <v>87</v>
      </c>
      <c r="I53" s="244">
        <v>69</v>
      </c>
      <c r="J53" s="416">
        <v>12099</v>
      </c>
    </row>
    <row r="54" spans="1:11" ht="24.95" customHeight="1" thickTop="1">
      <c r="A54" s="395" t="s">
        <v>162</v>
      </c>
      <c r="B54" s="667">
        <v>31</v>
      </c>
      <c r="C54" s="668"/>
      <c r="D54" s="410">
        <v>2</v>
      </c>
      <c r="E54" s="411">
        <v>60</v>
      </c>
      <c r="F54" s="410">
        <v>17</v>
      </c>
      <c r="G54" s="410">
        <v>3843</v>
      </c>
      <c r="H54" s="410">
        <v>20</v>
      </c>
      <c r="I54" s="410">
        <v>16</v>
      </c>
      <c r="J54" s="417">
        <v>5479</v>
      </c>
      <c r="K54" s="37"/>
    </row>
    <row r="55" spans="1:11" ht="24.95" customHeight="1">
      <c r="A55" s="214" t="s">
        <v>164</v>
      </c>
      <c r="B55" s="669">
        <v>4</v>
      </c>
      <c r="C55" s="670"/>
      <c r="D55" s="78">
        <v>2</v>
      </c>
      <c r="E55" s="77">
        <v>11</v>
      </c>
      <c r="F55" s="78">
        <v>2</v>
      </c>
      <c r="G55" s="78">
        <v>70</v>
      </c>
      <c r="H55" s="78">
        <v>3</v>
      </c>
      <c r="I55" s="78">
        <v>2</v>
      </c>
      <c r="J55" s="418">
        <v>210</v>
      </c>
    </row>
    <row r="56" spans="1:11" ht="24.95" customHeight="1" thickBot="1">
      <c r="A56" s="217" t="s">
        <v>202</v>
      </c>
      <c r="B56" s="671">
        <v>99</v>
      </c>
      <c r="C56" s="672"/>
      <c r="D56" s="250">
        <v>10</v>
      </c>
      <c r="E56" s="318">
        <v>1627</v>
      </c>
      <c r="F56" s="250">
        <v>52</v>
      </c>
      <c r="G56" s="250">
        <v>6262</v>
      </c>
      <c r="H56" s="250">
        <v>64</v>
      </c>
      <c r="I56" s="250">
        <v>51</v>
      </c>
      <c r="J56" s="419">
        <v>6410</v>
      </c>
    </row>
    <row r="57" spans="1:11" ht="14.25" thickBot="1"/>
    <row r="58" spans="1:11" ht="24.95" customHeight="1">
      <c r="A58" s="572"/>
      <c r="B58" s="513" t="s">
        <v>382</v>
      </c>
      <c r="C58" s="514"/>
      <c r="D58" s="630" t="s">
        <v>389</v>
      </c>
      <c r="E58" s="450"/>
      <c r="G58" s="66"/>
      <c r="H58" s="66"/>
    </row>
    <row r="59" spans="1:11" ht="12.6" customHeight="1">
      <c r="A59" s="577"/>
      <c r="B59" s="679" t="s">
        <v>385</v>
      </c>
      <c r="C59" s="681"/>
      <c r="D59" s="540" t="s">
        <v>240</v>
      </c>
      <c r="E59" s="547" t="s">
        <v>239</v>
      </c>
      <c r="G59" s="66"/>
      <c r="H59" s="66"/>
    </row>
    <row r="60" spans="1:11" ht="12.6" customHeight="1" thickBot="1">
      <c r="A60" s="675"/>
      <c r="B60" s="420" t="s">
        <v>262</v>
      </c>
      <c r="C60" s="421" t="s">
        <v>239</v>
      </c>
      <c r="D60" s="571"/>
      <c r="E60" s="565"/>
      <c r="G60" s="66"/>
      <c r="H60" s="66"/>
    </row>
    <row r="61" spans="1:11" ht="24.95" customHeight="1" thickTop="1" thickBot="1">
      <c r="A61" s="224" t="s">
        <v>161</v>
      </c>
      <c r="B61" s="244">
        <v>31</v>
      </c>
      <c r="C61" s="244">
        <v>6289</v>
      </c>
      <c r="D61" s="244">
        <v>11</v>
      </c>
      <c r="E61" s="174">
        <v>4587</v>
      </c>
      <c r="G61" s="2"/>
      <c r="H61" s="4"/>
    </row>
    <row r="62" spans="1:11" ht="24.95" customHeight="1" thickTop="1">
      <c r="A62" s="395" t="s">
        <v>162</v>
      </c>
      <c r="B62" s="410">
        <v>7</v>
      </c>
      <c r="C62" s="422">
        <v>3174</v>
      </c>
      <c r="D62" s="397">
        <v>1</v>
      </c>
      <c r="E62" s="412">
        <v>700</v>
      </c>
      <c r="G62" s="146"/>
      <c r="H62" s="3"/>
    </row>
    <row r="63" spans="1:11" ht="24.95" customHeight="1">
      <c r="A63" s="214" t="s">
        <v>164</v>
      </c>
      <c r="B63" s="78">
        <v>1</v>
      </c>
      <c r="C63" s="215">
        <v>10</v>
      </c>
      <c r="D63" s="149" t="s">
        <v>111</v>
      </c>
      <c r="E63" s="165" t="s">
        <v>111</v>
      </c>
      <c r="G63" s="146"/>
      <c r="H63" s="3"/>
    </row>
    <row r="64" spans="1:11" ht="24.95" customHeight="1" thickBot="1">
      <c r="A64" s="217" t="s">
        <v>202</v>
      </c>
      <c r="B64" s="250">
        <v>23</v>
      </c>
      <c r="C64" s="252">
        <v>3105</v>
      </c>
      <c r="D64" s="399">
        <v>10</v>
      </c>
      <c r="E64" s="274">
        <v>3887</v>
      </c>
      <c r="G64" s="146"/>
      <c r="H64" s="3"/>
    </row>
  </sheetData>
  <mergeCells count="47">
    <mergeCell ref="B54:C54"/>
    <mergeCell ref="B55:C55"/>
    <mergeCell ref="B56:C56"/>
    <mergeCell ref="A58:A60"/>
    <mergeCell ref="B58:C58"/>
    <mergeCell ref="D50:E50"/>
    <mergeCell ref="F50:G50"/>
    <mergeCell ref="H50:J50"/>
    <mergeCell ref="D51:D52"/>
    <mergeCell ref="E51:E52"/>
    <mergeCell ref="F51:F52"/>
    <mergeCell ref="G51:G52"/>
    <mergeCell ref="H51:H52"/>
    <mergeCell ref="I51:J51"/>
    <mergeCell ref="D58:E58"/>
    <mergeCell ref="B59:C59"/>
    <mergeCell ref="D59:D60"/>
    <mergeCell ref="E59:E60"/>
    <mergeCell ref="B53:C53"/>
    <mergeCell ref="B41:C41"/>
    <mergeCell ref="B42:C42"/>
    <mergeCell ref="B43:C43"/>
    <mergeCell ref="B44:C44"/>
    <mergeCell ref="A50:A52"/>
    <mergeCell ref="B50:C52"/>
    <mergeCell ref="I39:I40"/>
    <mergeCell ref="B40:C40"/>
    <mergeCell ref="A24:A26"/>
    <mergeCell ref="B24:C25"/>
    <mergeCell ref="D24:E25"/>
    <mergeCell ref="F24:G24"/>
    <mergeCell ref="H24:I24"/>
    <mergeCell ref="F25:F26"/>
    <mergeCell ref="G25:G26"/>
    <mergeCell ref="H25:H26"/>
    <mergeCell ref="I25:I26"/>
    <mergeCell ref="A39:A40"/>
    <mergeCell ref="B39:C39"/>
    <mergeCell ref="D39:D40"/>
    <mergeCell ref="E39:E40"/>
    <mergeCell ref="F39:H39"/>
    <mergeCell ref="A6:A7"/>
    <mergeCell ref="B6:B7"/>
    <mergeCell ref="D6:D7"/>
    <mergeCell ref="J6:J7"/>
    <mergeCell ref="A13:A14"/>
    <mergeCell ref="E13:E14"/>
  </mergeCells>
  <phoneticPr fontId="2"/>
  <pageMargins left="0.70866141732283472" right="0.35433070866141736" top="0.74803149606299213" bottom="0.74803149606299213" header="0.31496062992125984" footer="0.31496062992125984"/>
  <pageSetup paperSize="9" firstPageNumber="21" orientation="portrait" useFirstPageNumber="1" r:id="rId1"/>
  <headerFooter>
    <oddFooter>&amp;C&amp;"ＭＳ 明朝,標準"&amp;P</oddFooter>
  </headerFooter>
  <rowBreaks count="1" manualBreakCount="1">
    <brk id="35"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view="pageBreakPreview" zoomScaleNormal="100" zoomScaleSheetLayoutView="100" workbookViewId="0">
      <selection activeCell="H84" sqref="H84"/>
    </sheetView>
  </sheetViews>
  <sheetFormatPr defaultRowHeight="13.5"/>
  <cols>
    <col min="1" max="1" width="10.625" customWidth="1"/>
  </cols>
  <sheetData>
    <row r="1" spans="1:9" ht="24.95" customHeight="1">
      <c r="A1" s="195" t="s">
        <v>390</v>
      </c>
    </row>
    <row r="2" spans="1:9" ht="24.95" customHeight="1"/>
    <row r="3" spans="1:9" ht="24.95" customHeight="1">
      <c r="A3" s="34" t="s">
        <v>391</v>
      </c>
    </row>
    <row r="4" spans="1:9" ht="24.95" customHeight="1"/>
    <row r="5" spans="1:9" s="304" customFormat="1" ht="15" customHeight="1" thickBot="1">
      <c r="E5" s="31"/>
      <c r="F5" s="70" t="s">
        <v>392</v>
      </c>
    </row>
    <row r="6" spans="1:9" ht="24.95" customHeight="1">
      <c r="A6" s="572"/>
      <c r="B6" s="570" t="s">
        <v>58</v>
      </c>
      <c r="C6" s="630" t="s">
        <v>89</v>
      </c>
      <c r="D6" s="449"/>
      <c r="E6" s="516"/>
      <c r="F6" s="423" t="s">
        <v>393</v>
      </c>
    </row>
    <row r="7" spans="1:9" ht="24.95" customHeight="1" thickBot="1">
      <c r="A7" s="577"/>
      <c r="B7" s="571"/>
      <c r="C7" s="424" t="s">
        <v>169</v>
      </c>
      <c r="D7" s="425" t="s">
        <v>57</v>
      </c>
      <c r="E7" s="426" t="s">
        <v>92</v>
      </c>
      <c r="F7" s="427" t="s">
        <v>394</v>
      </c>
    </row>
    <row r="8" spans="1:9" ht="24.95" customHeight="1" thickTop="1" thickBot="1">
      <c r="A8" s="363" t="s">
        <v>161</v>
      </c>
      <c r="B8" s="244">
        <f>C8+F8</f>
        <v>29422</v>
      </c>
      <c r="C8" s="244">
        <f t="shared" ref="C8:E8" si="0">SUM(C9:C11)</f>
        <v>20355</v>
      </c>
      <c r="D8" s="244">
        <f t="shared" si="0"/>
        <v>16644</v>
      </c>
      <c r="E8" s="244">
        <f t="shared" si="0"/>
        <v>3711</v>
      </c>
      <c r="F8" s="174">
        <f>SUM(F9:F11)</f>
        <v>9067</v>
      </c>
    </row>
    <row r="9" spans="1:9" ht="24.95" customHeight="1" thickTop="1">
      <c r="A9" s="267" t="s">
        <v>162</v>
      </c>
      <c r="B9" s="254">
        <f t="shared" ref="B9:B11" si="1">C9+F9</f>
        <v>10505</v>
      </c>
      <c r="C9" s="85">
        <v>6989</v>
      </c>
      <c r="D9" s="85">
        <v>5414</v>
      </c>
      <c r="E9" s="85">
        <v>1575</v>
      </c>
      <c r="F9" s="247">
        <v>3516</v>
      </c>
    </row>
    <row r="10" spans="1:9" ht="24.95" customHeight="1">
      <c r="A10" s="332" t="s">
        <v>201</v>
      </c>
      <c r="B10" s="78">
        <f t="shared" si="1"/>
        <v>2718</v>
      </c>
      <c r="C10" s="78">
        <v>2110</v>
      </c>
      <c r="D10" s="78">
        <v>1879</v>
      </c>
      <c r="E10" s="78">
        <v>231</v>
      </c>
      <c r="F10" s="123">
        <v>608</v>
      </c>
    </row>
    <row r="11" spans="1:9" ht="24.95" customHeight="1" thickBot="1">
      <c r="A11" s="335" t="s">
        <v>202</v>
      </c>
      <c r="B11" s="250">
        <f t="shared" si="1"/>
        <v>16199</v>
      </c>
      <c r="C11" s="250">
        <v>11256</v>
      </c>
      <c r="D11" s="250">
        <v>9351</v>
      </c>
      <c r="E11" s="250">
        <v>1905</v>
      </c>
      <c r="F11" s="253">
        <v>4943</v>
      </c>
    </row>
    <row r="12" spans="1:9" ht="20.100000000000001" customHeight="1">
      <c r="B12" s="2"/>
      <c r="E12" s="10"/>
    </row>
    <row r="13" spans="1:9" ht="24.95" customHeight="1">
      <c r="D13" s="2"/>
    </row>
    <row r="14" spans="1:9" ht="24.95" customHeight="1">
      <c r="A14" s="428" t="s">
        <v>395</v>
      </c>
    </row>
    <row r="15" spans="1:9" ht="24.95" customHeight="1"/>
    <row r="16" spans="1:9" s="304" customFormat="1" ht="15" customHeight="1" thickBot="1">
      <c r="I16" s="31" t="s">
        <v>255</v>
      </c>
    </row>
    <row r="17" spans="1:9" ht="24.95" customHeight="1">
      <c r="A17" s="572"/>
      <c r="B17" s="570" t="s">
        <v>58</v>
      </c>
      <c r="C17" s="570"/>
      <c r="D17" s="570" t="s">
        <v>228</v>
      </c>
      <c r="E17" s="570"/>
      <c r="F17" s="570" t="s">
        <v>237</v>
      </c>
      <c r="G17" s="570"/>
      <c r="H17" s="570" t="s">
        <v>232</v>
      </c>
      <c r="I17" s="564"/>
    </row>
    <row r="18" spans="1:9" ht="24.95" customHeight="1" thickBot="1">
      <c r="A18" s="675"/>
      <c r="B18" s="429" t="s">
        <v>396</v>
      </c>
      <c r="C18" s="311" t="s">
        <v>239</v>
      </c>
      <c r="D18" s="311" t="s">
        <v>262</v>
      </c>
      <c r="E18" s="311" t="s">
        <v>239</v>
      </c>
      <c r="F18" s="311" t="s">
        <v>262</v>
      </c>
      <c r="G18" s="311" t="s">
        <v>239</v>
      </c>
      <c r="H18" s="311" t="s">
        <v>262</v>
      </c>
      <c r="I18" s="362" t="s">
        <v>239</v>
      </c>
    </row>
    <row r="19" spans="1:9" ht="24.95" customHeight="1" thickTop="1" thickBot="1">
      <c r="A19" s="363" t="s">
        <v>161</v>
      </c>
      <c r="B19" s="244">
        <f>SUM(B20:B22)</f>
        <v>501</v>
      </c>
      <c r="C19" s="244">
        <f t="shared" ref="C19:H19" si="2">SUM(C20:C22)</f>
        <v>16644</v>
      </c>
      <c r="D19" s="244">
        <f t="shared" si="2"/>
        <v>340</v>
      </c>
      <c r="E19" s="244">
        <f t="shared" si="2"/>
        <v>9701</v>
      </c>
      <c r="F19" s="244">
        <f t="shared" si="2"/>
        <v>259</v>
      </c>
      <c r="G19" s="244">
        <f t="shared" si="2"/>
        <v>6242</v>
      </c>
      <c r="H19" s="244">
        <f t="shared" si="2"/>
        <v>23</v>
      </c>
      <c r="I19" s="174">
        <f>SUM(I20:I22)</f>
        <v>701</v>
      </c>
    </row>
    <row r="20" spans="1:9" ht="24.95" customHeight="1" thickTop="1">
      <c r="A20" s="267" t="s">
        <v>162</v>
      </c>
      <c r="B20" s="189">
        <v>161</v>
      </c>
      <c r="C20" s="189">
        <v>5414</v>
      </c>
      <c r="D20" s="189">
        <v>108</v>
      </c>
      <c r="E20" s="189">
        <v>3471</v>
      </c>
      <c r="F20" s="189">
        <v>72</v>
      </c>
      <c r="G20" s="189">
        <v>1929</v>
      </c>
      <c r="H20" s="189">
        <v>1</v>
      </c>
      <c r="I20" s="188">
        <v>14</v>
      </c>
    </row>
    <row r="21" spans="1:9" ht="24.95" customHeight="1">
      <c r="A21" s="332" t="s">
        <v>201</v>
      </c>
      <c r="B21" s="78">
        <v>54</v>
      </c>
      <c r="C21" s="78">
        <v>1879</v>
      </c>
      <c r="D21" s="78">
        <v>33</v>
      </c>
      <c r="E21" s="78">
        <v>949</v>
      </c>
      <c r="F21" s="78">
        <v>19</v>
      </c>
      <c r="G21" s="78">
        <v>436</v>
      </c>
      <c r="H21" s="78">
        <v>9</v>
      </c>
      <c r="I21" s="123">
        <v>494</v>
      </c>
    </row>
    <row r="22" spans="1:9" ht="24.95" customHeight="1" thickBot="1">
      <c r="A22" s="335" t="s">
        <v>202</v>
      </c>
      <c r="B22" s="185">
        <v>286</v>
      </c>
      <c r="C22" s="185">
        <v>9351</v>
      </c>
      <c r="D22" s="185">
        <v>199</v>
      </c>
      <c r="E22" s="185">
        <v>5281</v>
      </c>
      <c r="F22" s="185">
        <v>168</v>
      </c>
      <c r="G22" s="185">
        <v>3877</v>
      </c>
      <c r="H22" s="185">
        <v>13</v>
      </c>
      <c r="I22" s="184">
        <v>193</v>
      </c>
    </row>
  </sheetData>
  <mergeCells count="8">
    <mergeCell ref="F17:G17"/>
    <mergeCell ref="H17:I17"/>
    <mergeCell ref="A6:A7"/>
    <mergeCell ref="B6:B7"/>
    <mergeCell ref="C6:E6"/>
    <mergeCell ref="A17:A18"/>
    <mergeCell ref="B17:C17"/>
    <mergeCell ref="D17:E17"/>
  </mergeCells>
  <phoneticPr fontId="2"/>
  <pageMargins left="0.86614173228346458" right="0.70866141732283472" top="0.74803149606299213" bottom="0.74803149606299213" header="0.31496062992125984" footer="0.31496062992125984"/>
  <pageSetup paperSize="9" firstPageNumber="23" orientation="portrait" useFirstPageNumber="1" r:id="rId1"/>
  <headerFooter>
    <oddFooter>&amp;C&amp;"ＭＳ 明朝,標準"&amp;P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Normal="100" zoomScaleSheetLayoutView="100" workbookViewId="0">
      <selection activeCell="H84" sqref="H84"/>
    </sheetView>
  </sheetViews>
  <sheetFormatPr defaultRowHeight="13.5"/>
  <cols>
    <col min="1" max="1" width="12" customWidth="1"/>
    <col min="2" max="10" width="8.25" customWidth="1"/>
  </cols>
  <sheetData>
    <row r="1" spans="1:10" ht="24.95" customHeight="1">
      <c r="A1" s="195" t="s">
        <v>397</v>
      </c>
    </row>
    <row r="2" spans="1:10" ht="24.95" customHeight="1">
      <c r="A2" s="195"/>
    </row>
    <row r="3" spans="1:10" ht="24.95" customHeight="1">
      <c r="A3" s="34" t="s">
        <v>398</v>
      </c>
    </row>
    <row r="4" spans="1:10" ht="24.95" customHeight="1"/>
    <row r="5" spans="1:10" s="304" customFormat="1" ht="15" customHeight="1" thickBot="1">
      <c r="I5" s="31"/>
      <c r="J5" s="31" t="s">
        <v>353</v>
      </c>
    </row>
    <row r="6" spans="1:10" ht="15" customHeight="1">
      <c r="A6" s="686"/>
      <c r="B6" s="623" t="s">
        <v>399</v>
      </c>
      <c r="C6" s="691" t="s">
        <v>400</v>
      </c>
      <c r="D6" s="570" t="s">
        <v>58</v>
      </c>
      <c r="E6" s="595" t="s">
        <v>401</v>
      </c>
      <c r="F6" s="596"/>
      <c r="G6" s="596"/>
      <c r="H6" s="596"/>
      <c r="I6" s="596"/>
      <c r="J6" s="597"/>
    </row>
    <row r="7" spans="1:10" ht="15" customHeight="1">
      <c r="A7" s="687"/>
      <c r="B7" s="682"/>
      <c r="C7" s="692"/>
      <c r="D7" s="621"/>
      <c r="E7" s="692" t="s">
        <v>402</v>
      </c>
      <c r="F7" s="581" t="s">
        <v>403</v>
      </c>
      <c r="G7" s="582"/>
      <c r="H7" s="582"/>
      <c r="I7" s="582"/>
      <c r="J7" s="583"/>
    </row>
    <row r="8" spans="1:10" ht="15" customHeight="1">
      <c r="A8" s="687"/>
      <c r="B8" s="682"/>
      <c r="C8" s="692"/>
      <c r="D8" s="621"/>
      <c r="E8" s="692"/>
      <c r="F8" s="682" t="s">
        <v>169</v>
      </c>
      <c r="G8" s="682" t="s">
        <v>404</v>
      </c>
      <c r="H8" s="682" t="s">
        <v>147</v>
      </c>
      <c r="I8" s="311" t="s">
        <v>405</v>
      </c>
      <c r="J8" s="683" t="s">
        <v>149</v>
      </c>
    </row>
    <row r="9" spans="1:10" ht="15" customHeight="1">
      <c r="A9" s="687"/>
      <c r="B9" s="682"/>
      <c r="C9" s="692"/>
      <c r="D9" s="621"/>
      <c r="E9" s="692"/>
      <c r="F9" s="682"/>
      <c r="G9" s="682"/>
      <c r="H9" s="682"/>
      <c r="I9" s="312" t="s">
        <v>406</v>
      </c>
      <c r="J9" s="684"/>
    </row>
    <row r="10" spans="1:10" ht="15" customHeight="1" thickBot="1">
      <c r="A10" s="687"/>
      <c r="B10" s="540"/>
      <c r="C10" s="688"/>
      <c r="D10" s="571"/>
      <c r="E10" s="688"/>
      <c r="F10" s="540"/>
      <c r="G10" s="540"/>
      <c r="H10" s="540"/>
      <c r="I10" s="312" t="s">
        <v>265</v>
      </c>
      <c r="J10" s="685"/>
    </row>
    <row r="11" spans="1:10" ht="24.95" customHeight="1" thickTop="1" thickBot="1">
      <c r="A11" s="344" t="s">
        <v>161</v>
      </c>
      <c r="B11" s="244">
        <f>SUM(B12:B14)</f>
        <v>3502</v>
      </c>
      <c r="C11" s="244">
        <f t="shared" ref="C11:G11" si="0">SUM(C12:C14)</f>
        <v>1953</v>
      </c>
      <c r="D11" s="244">
        <f t="shared" si="0"/>
        <v>1549</v>
      </c>
      <c r="E11" s="244">
        <f t="shared" si="0"/>
        <v>1534</v>
      </c>
      <c r="F11" s="244">
        <f t="shared" si="0"/>
        <v>1069</v>
      </c>
      <c r="G11" s="244">
        <f t="shared" si="0"/>
        <v>866</v>
      </c>
      <c r="H11" s="266" t="s">
        <v>407</v>
      </c>
      <c r="I11" s="266" t="s">
        <v>407</v>
      </c>
      <c r="J11" s="430">
        <f>SUM(J12:J14)</f>
        <v>3</v>
      </c>
    </row>
    <row r="12" spans="1:10" ht="24.95" customHeight="1" thickTop="1">
      <c r="A12" s="302" t="s">
        <v>162</v>
      </c>
      <c r="B12" s="85">
        <v>1937</v>
      </c>
      <c r="C12" s="85">
        <v>1031</v>
      </c>
      <c r="D12" s="85">
        <v>906</v>
      </c>
      <c r="E12" s="85">
        <v>898</v>
      </c>
      <c r="F12" s="85">
        <v>599</v>
      </c>
      <c r="G12" s="85">
        <v>518</v>
      </c>
      <c r="H12" s="268" t="s">
        <v>407</v>
      </c>
      <c r="I12" s="268" t="s">
        <v>407</v>
      </c>
      <c r="J12" s="431" t="s">
        <v>407</v>
      </c>
    </row>
    <row r="13" spans="1:10" ht="24.95" customHeight="1">
      <c r="A13" s="214" t="s">
        <v>164</v>
      </c>
      <c r="B13" s="78">
        <v>543</v>
      </c>
      <c r="C13" s="78">
        <v>274</v>
      </c>
      <c r="D13" s="78">
        <v>269</v>
      </c>
      <c r="E13" s="78">
        <v>269</v>
      </c>
      <c r="F13" s="78">
        <v>204</v>
      </c>
      <c r="G13" s="78">
        <v>135</v>
      </c>
      <c r="H13" s="166" t="s">
        <v>407</v>
      </c>
      <c r="I13" s="166" t="s">
        <v>407</v>
      </c>
      <c r="J13" s="159" t="s">
        <v>407</v>
      </c>
    </row>
    <row r="14" spans="1:10" ht="24.95" customHeight="1" thickBot="1">
      <c r="A14" s="303" t="s">
        <v>202</v>
      </c>
      <c r="B14" s="250">
        <v>1022</v>
      </c>
      <c r="C14" s="272">
        <v>648</v>
      </c>
      <c r="D14" s="272">
        <v>374</v>
      </c>
      <c r="E14" s="272">
        <v>367</v>
      </c>
      <c r="F14" s="272">
        <v>266</v>
      </c>
      <c r="G14" s="272">
        <v>213</v>
      </c>
      <c r="H14" s="272" t="s">
        <v>407</v>
      </c>
      <c r="I14" s="272" t="s">
        <v>407</v>
      </c>
      <c r="J14" s="432">
        <v>3</v>
      </c>
    </row>
    <row r="15" spans="1:10" ht="20.100000000000001" customHeight="1" thickBot="1">
      <c r="I15" s="314"/>
      <c r="J15" s="314"/>
    </row>
    <row r="16" spans="1:10" ht="15" customHeight="1">
      <c r="A16" s="686"/>
      <c r="B16" s="595" t="s">
        <v>408</v>
      </c>
      <c r="C16" s="596"/>
      <c r="D16" s="596"/>
      <c r="E16" s="596"/>
      <c r="F16" s="596"/>
      <c r="G16" s="596"/>
      <c r="H16" s="596"/>
      <c r="I16" s="596"/>
      <c r="J16" s="597"/>
    </row>
    <row r="17" spans="1:10" ht="15" customHeight="1">
      <c r="A17" s="687"/>
      <c r="B17" s="581" t="s">
        <v>409</v>
      </c>
      <c r="C17" s="582"/>
      <c r="D17" s="582"/>
      <c r="E17" s="582"/>
      <c r="F17" s="582"/>
      <c r="G17" s="582"/>
      <c r="H17" s="688" t="s">
        <v>410</v>
      </c>
      <c r="I17" s="498" t="s">
        <v>411</v>
      </c>
      <c r="J17" s="690" t="s">
        <v>412</v>
      </c>
    </row>
    <row r="18" spans="1:10" ht="15" customHeight="1">
      <c r="A18" s="687"/>
      <c r="B18" s="540" t="s">
        <v>150</v>
      </c>
      <c r="C18" s="540" t="s">
        <v>151</v>
      </c>
      <c r="D18" s="540" t="s">
        <v>152</v>
      </c>
      <c r="E18" s="688" t="s">
        <v>413</v>
      </c>
      <c r="F18" s="688" t="s">
        <v>414</v>
      </c>
      <c r="G18" s="694" t="s">
        <v>415</v>
      </c>
      <c r="H18" s="538"/>
      <c r="I18" s="501"/>
      <c r="J18" s="629"/>
    </row>
    <row r="19" spans="1:10" ht="15" customHeight="1">
      <c r="A19" s="687"/>
      <c r="B19" s="621"/>
      <c r="C19" s="621"/>
      <c r="D19" s="621"/>
      <c r="E19" s="538"/>
      <c r="F19" s="538"/>
      <c r="G19" s="694"/>
      <c r="H19" s="538"/>
      <c r="I19" s="501"/>
      <c r="J19" s="629"/>
    </row>
    <row r="20" spans="1:10" ht="15" customHeight="1" thickBot="1">
      <c r="A20" s="687"/>
      <c r="B20" s="571"/>
      <c r="C20" s="571"/>
      <c r="D20" s="571"/>
      <c r="E20" s="627"/>
      <c r="F20" s="627"/>
      <c r="G20" s="490"/>
      <c r="H20" s="627"/>
      <c r="I20" s="689"/>
      <c r="J20" s="636"/>
    </row>
    <row r="21" spans="1:10" ht="24.95" customHeight="1" thickTop="1" thickBot="1">
      <c r="A21" s="344" t="s">
        <v>161</v>
      </c>
      <c r="B21" s="353">
        <f t="shared" ref="B21:F21" si="1">SUM(B22:B24)</f>
        <v>22</v>
      </c>
      <c r="C21" s="353">
        <f t="shared" si="1"/>
        <v>70</v>
      </c>
      <c r="D21" s="353">
        <f t="shared" si="1"/>
        <v>29</v>
      </c>
      <c r="E21" s="353">
        <f t="shared" si="1"/>
        <v>18</v>
      </c>
      <c r="F21" s="353">
        <f t="shared" si="1"/>
        <v>2</v>
      </c>
      <c r="G21" s="433">
        <f>SUM(G22:G24)</f>
        <v>59</v>
      </c>
      <c r="H21" s="156">
        <f>SUM(H22:H24)</f>
        <v>369</v>
      </c>
      <c r="I21" s="157">
        <f>SUM(I22:I24)</f>
        <v>96</v>
      </c>
      <c r="J21" s="434">
        <f>SUM(J22:J24)</f>
        <v>15</v>
      </c>
    </row>
    <row r="22" spans="1:10" ht="24.95" customHeight="1" thickTop="1">
      <c r="A22" s="302" t="s">
        <v>162</v>
      </c>
      <c r="B22" s="255">
        <v>7</v>
      </c>
      <c r="C22" s="255">
        <v>24</v>
      </c>
      <c r="D22" s="255">
        <v>8</v>
      </c>
      <c r="E22" s="255">
        <v>13</v>
      </c>
      <c r="F22" s="340">
        <v>1</v>
      </c>
      <c r="G22" s="340">
        <v>28</v>
      </c>
      <c r="H22" s="435">
        <v>233</v>
      </c>
      <c r="I22" s="436">
        <v>66</v>
      </c>
      <c r="J22" s="213">
        <v>8</v>
      </c>
    </row>
    <row r="23" spans="1:10" ht="24.95" customHeight="1">
      <c r="A23" s="214" t="s">
        <v>164</v>
      </c>
      <c r="B23" s="216">
        <v>6</v>
      </c>
      <c r="C23" s="216">
        <v>30</v>
      </c>
      <c r="D23" s="216">
        <v>14</v>
      </c>
      <c r="E23" s="216">
        <v>5</v>
      </c>
      <c r="F23" s="149">
        <v>1</v>
      </c>
      <c r="G23" s="149">
        <v>13</v>
      </c>
      <c r="H23" s="150">
        <v>54</v>
      </c>
      <c r="I23" s="148">
        <v>11</v>
      </c>
      <c r="J23" s="91" t="s">
        <v>111</v>
      </c>
    </row>
    <row r="24" spans="1:10" ht="24.95" customHeight="1" thickBot="1">
      <c r="A24" s="303" t="s">
        <v>202</v>
      </c>
      <c r="B24" s="399">
        <v>9</v>
      </c>
      <c r="C24" s="399">
        <v>16</v>
      </c>
      <c r="D24" s="399">
        <v>7</v>
      </c>
      <c r="E24" s="399" t="s">
        <v>111</v>
      </c>
      <c r="F24" s="399" t="s">
        <v>111</v>
      </c>
      <c r="G24" s="399">
        <v>18</v>
      </c>
      <c r="H24" s="437">
        <v>82</v>
      </c>
      <c r="I24" s="399">
        <v>19</v>
      </c>
      <c r="J24" s="432">
        <v>7</v>
      </c>
    </row>
    <row r="25" spans="1:10" ht="20.100000000000001" customHeight="1"/>
    <row r="26" spans="1:10" ht="24.95" customHeight="1"/>
    <row r="27" spans="1:10" ht="24.95" customHeight="1">
      <c r="A27" s="34" t="s">
        <v>416</v>
      </c>
    </row>
    <row r="28" spans="1:10" ht="24.95" customHeight="1"/>
    <row r="29" spans="1:10" s="304" customFormat="1" ht="15" customHeight="1" thickBot="1">
      <c r="H29" s="31"/>
      <c r="J29" s="31" t="s">
        <v>353</v>
      </c>
    </row>
    <row r="30" spans="1:10" ht="21" customHeight="1">
      <c r="A30" s="686"/>
      <c r="B30" s="570" t="s">
        <v>58</v>
      </c>
      <c r="C30" s="695" t="s">
        <v>400</v>
      </c>
      <c r="D30" s="695" t="s">
        <v>401</v>
      </c>
      <c r="E30" s="673" t="s">
        <v>417</v>
      </c>
      <c r="F30" s="663"/>
      <c r="G30" s="673" t="s">
        <v>418</v>
      </c>
      <c r="H30" s="663"/>
      <c r="I30" s="630" t="s">
        <v>419</v>
      </c>
      <c r="J30" s="450"/>
    </row>
    <row r="31" spans="1:10" ht="21" customHeight="1">
      <c r="A31" s="687"/>
      <c r="B31" s="621"/>
      <c r="C31" s="606"/>
      <c r="D31" s="606"/>
      <c r="E31" s="696"/>
      <c r="F31" s="697"/>
      <c r="G31" s="696"/>
      <c r="H31" s="697"/>
      <c r="I31" s="660"/>
      <c r="J31" s="693"/>
    </row>
    <row r="32" spans="1:10" ht="21.75" customHeight="1" thickBot="1">
      <c r="A32" s="687"/>
      <c r="B32" s="621"/>
      <c r="C32" s="590"/>
      <c r="D32" s="590"/>
      <c r="E32" s="438" t="s">
        <v>420</v>
      </c>
      <c r="F32" s="439" t="s">
        <v>421</v>
      </c>
      <c r="G32" s="440" t="s">
        <v>420</v>
      </c>
      <c r="H32" s="439" t="s">
        <v>421</v>
      </c>
      <c r="I32" s="440" t="s">
        <v>420</v>
      </c>
      <c r="J32" s="441" t="s">
        <v>421</v>
      </c>
    </row>
    <row r="33" spans="1:10" ht="24.95" customHeight="1" thickTop="1" thickBot="1">
      <c r="A33" s="344" t="s">
        <v>161</v>
      </c>
      <c r="B33" s="244">
        <f>SUM(B34:B36)</f>
        <v>3502</v>
      </c>
      <c r="C33" s="244">
        <f t="shared" ref="C33:I33" si="2">SUM(C34:C36)</f>
        <v>1953</v>
      </c>
      <c r="D33" s="244">
        <f t="shared" si="2"/>
        <v>1549</v>
      </c>
      <c r="E33" s="244">
        <f t="shared" si="2"/>
        <v>789</v>
      </c>
      <c r="F33" s="244">
        <f t="shared" si="2"/>
        <v>760</v>
      </c>
      <c r="G33" s="244">
        <f t="shared" si="2"/>
        <v>1023</v>
      </c>
      <c r="H33" s="244">
        <f t="shared" si="2"/>
        <v>526</v>
      </c>
      <c r="I33" s="244">
        <f t="shared" si="2"/>
        <v>934</v>
      </c>
      <c r="J33" s="174">
        <f>SUM(J34:J36)</f>
        <v>615</v>
      </c>
    </row>
    <row r="34" spans="1:10" ht="24.95" customHeight="1" thickTop="1">
      <c r="A34" s="302" t="s">
        <v>162</v>
      </c>
      <c r="B34" s="84">
        <v>1937</v>
      </c>
      <c r="C34" s="85">
        <v>1031</v>
      </c>
      <c r="D34" s="85">
        <v>906</v>
      </c>
      <c r="E34" s="85">
        <v>457</v>
      </c>
      <c r="F34" s="85">
        <v>449</v>
      </c>
      <c r="G34" s="85">
        <v>598</v>
      </c>
      <c r="H34" s="85">
        <v>308</v>
      </c>
      <c r="I34" s="85">
        <v>540</v>
      </c>
      <c r="J34" s="247">
        <v>366</v>
      </c>
    </row>
    <row r="35" spans="1:10" ht="24.95" customHeight="1">
      <c r="A35" s="214" t="s">
        <v>164</v>
      </c>
      <c r="B35" s="77">
        <v>543</v>
      </c>
      <c r="C35" s="78">
        <v>274</v>
      </c>
      <c r="D35" s="78">
        <v>269</v>
      </c>
      <c r="E35" s="78">
        <v>143</v>
      </c>
      <c r="F35" s="78">
        <v>126</v>
      </c>
      <c r="G35" s="78">
        <v>174</v>
      </c>
      <c r="H35" s="78">
        <v>95</v>
      </c>
      <c r="I35" s="78">
        <v>185</v>
      </c>
      <c r="J35" s="123">
        <v>84</v>
      </c>
    </row>
    <row r="36" spans="1:10" ht="24.95" customHeight="1" thickBot="1">
      <c r="A36" s="303" t="s">
        <v>202</v>
      </c>
      <c r="B36" s="318">
        <v>1022</v>
      </c>
      <c r="C36" s="272">
        <v>648</v>
      </c>
      <c r="D36" s="272">
        <v>374</v>
      </c>
      <c r="E36" s="272">
        <v>189</v>
      </c>
      <c r="F36" s="272">
        <v>185</v>
      </c>
      <c r="G36" s="272">
        <v>251</v>
      </c>
      <c r="H36" s="272">
        <v>123</v>
      </c>
      <c r="I36" s="272">
        <v>209</v>
      </c>
      <c r="J36" s="274">
        <v>165</v>
      </c>
    </row>
  </sheetData>
  <mergeCells count="30">
    <mergeCell ref="I30:J31"/>
    <mergeCell ref="E18:E20"/>
    <mergeCell ref="F18:F20"/>
    <mergeCell ref="G18:G20"/>
    <mergeCell ref="A30:A32"/>
    <mergeCell ref="B30:B32"/>
    <mergeCell ref="C30:C32"/>
    <mergeCell ref="D30:D32"/>
    <mergeCell ref="E30:F31"/>
    <mergeCell ref="G30:H31"/>
    <mergeCell ref="A6:A10"/>
    <mergeCell ref="B6:B10"/>
    <mergeCell ref="C6:C10"/>
    <mergeCell ref="D6:D10"/>
    <mergeCell ref="E6:J6"/>
    <mergeCell ref="E7:E10"/>
    <mergeCell ref="A16:A20"/>
    <mergeCell ref="B16:J16"/>
    <mergeCell ref="B17:G17"/>
    <mergeCell ref="H17:H20"/>
    <mergeCell ref="I17:I20"/>
    <mergeCell ref="J17:J20"/>
    <mergeCell ref="B18:B20"/>
    <mergeCell ref="C18:C20"/>
    <mergeCell ref="D18:D20"/>
    <mergeCell ref="F7:J7"/>
    <mergeCell ref="F8:F10"/>
    <mergeCell ref="G8:G10"/>
    <mergeCell ref="H8:H10"/>
    <mergeCell ref="J8:J10"/>
  </mergeCells>
  <phoneticPr fontId="2"/>
  <pageMargins left="0.86614173228346458" right="0.70866141732283472" top="0.74803149606299213" bottom="0.74803149606299213" header="0.31496062992125984" footer="0.31496062992125984"/>
  <pageSetup paperSize="9" firstPageNumber="24" orientation="portrait" useFirstPageNumber="1" r:id="rId1"/>
  <headerFooter>
    <oddFooter>&amp;C&amp;"ＭＳ 明朝,標準"&amp;P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84" sqref="H84"/>
    </sheetView>
  </sheetViews>
  <sheetFormatPr defaultRowHeight="13.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view="pageBreakPreview" zoomScaleNormal="100" zoomScaleSheetLayoutView="100" workbookViewId="0">
      <selection activeCell="H84" sqref="H84"/>
    </sheetView>
  </sheetViews>
  <sheetFormatPr defaultRowHeight="13.5"/>
  <cols>
    <col min="1" max="1" width="7.625" customWidth="1"/>
    <col min="2" max="2" width="9.25" bestFit="1" customWidth="1"/>
  </cols>
  <sheetData>
    <row r="1" spans="1:10" ht="24.95" customHeight="1">
      <c r="A1" s="69" t="s">
        <v>53</v>
      </c>
    </row>
    <row r="2" spans="1:10" ht="19.5" customHeight="1"/>
    <row r="3" spans="1:10" ht="13.5" customHeight="1">
      <c r="A3" s="536" t="s">
        <v>54</v>
      </c>
      <c r="B3" s="536"/>
      <c r="C3" s="536"/>
      <c r="D3" s="536"/>
      <c r="E3" s="536"/>
      <c r="F3" s="536"/>
      <c r="G3" s="536"/>
      <c r="H3" s="536"/>
      <c r="I3" s="536"/>
    </row>
    <row r="4" spans="1:10">
      <c r="A4" s="536"/>
      <c r="B4" s="536"/>
      <c r="C4" s="536"/>
      <c r="D4" s="536"/>
      <c r="E4" s="536"/>
      <c r="F4" s="536"/>
      <c r="G4" s="536"/>
      <c r="H4" s="536"/>
      <c r="I4" s="536"/>
    </row>
    <row r="5" spans="1:10">
      <c r="A5" s="536"/>
      <c r="B5" s="536"/>
      <c r="C5" s="536"/>
      <c r="D5" s="536"/>
      <c r="E5" s="536"/>
      <c r="F5" s="536"/>
      <c r="G5" s="536"/>
      <c r="H5" s="536"/>
      <c r="I5" s="536"/>
    </row>
    <row r="6" spans="1:10" ht="13.5" customHeight="1">
      <c r="A6" s="536"/>
      <c r="B6" s="536"/>
      <c r="C6" s="536"/>
      <c r="D6" s="536"/>
      <c r="E6" s="536"/>
      <c r="F6" s="536"/>
      <c r="G6" s="536"/>
      <c r="H6" s="536"/>
      <c r="I6" s="536"/>
    </row>
    <row r="7" spans="1:10" ht="13.5" customHeight="1">
      <c r="A7" s="536"/>
      <c r="B7" s="536"/>
      <c r="C7" s="536"/>
      <c r="D7" s="536"/>
      <c r="E7" s="536"/>
      <c r="F7" s="536"/>
      <c r="G7" s="536"/>
      <c r="H7" s="536"/>
      <c r="I7" s="536"/>
    </row>
    <row r="8" spans="1:10">
      <c r="A8" s="536"/>
      <c r="B8" s="536"/>
      <c r="C8" s="536"/>
      <c r="D8" s="536"/>
      <c r="E8" s="536"/>
      <c r="F8" s="536"/>
      <c r="G8" s="536"/>
      <c r="H8" s="536"/>
      <c r="I8" s="536"/>
    </row>
    <row r="9" spans="1:10" ht="15" customHeight="1" thickBot="1">
      <c r="A9" s="15"/>
      <c r="G9" s="15"/>
      <c r="I9" s="70" t="s">
        <v>17</v>
      </c>
    </row>
    <row r="10" spans="1:10" ht="20.100000000000001" customHeight="1">
      <c r="A10" s="448" t="s">
        <v>55</v>
      </c>
      <c r="B10" s="450"/>
      <c r="C10" s="516" t="s">
        <v>20</v>
      </c>
      <c r="D10" s="537" t="s">
        <v>56</v>
      </c>
      <c r="E10" s="513" t="s">
        <v>57</v>
      </c>
      <c r="F10" s="514"/>
      <c r="G10" s="514"/>
      <c r="H10" s="514"/>
      <c r="I10" s="527"/>
    </row>
    <row r="11" spans="1:10" ht="20.100000000000001" customHeight="1">
      <c r="A11" s="451"/>
      <c r="B11" s="453"/>
      <c r="C11" s="494"/>
      <c r="D11" s="538"/>
      <c r="E11" s="540" t="s">
        <v>58</v>
      </c>
      <c r="F11" s="542" t="s">
        <v>59</v>
      </c>
      <c r="G11" s="71" t="s">
        <v>60</v>
      </c>
      <c r="H11" s="71" t="s">
        <v>61</v>
      </c>
      <c r="I11" s="72" t="s">
        <v>62</v>
      </c>
    </row>
    <row r="12" spans="1:10" ht="20.100000000000001" customHeight="1" thickBot="1">
      <c r="A12" s="454"/>
      <c r="B12" s="456"/>
      <c r="C12" s="496"/>
      <c r="D12" s="539"/>
      <c r="E12" s="541"/>
      <c r="F12" s="543"/>
      <c r="G12" s="73" t="s">
        <v>63</v>
      </c>
      <c r="H12" s="73" t="s">
        <v>64</v>
      </c>
      <c r="I12" s="74" t="s">
        <v>65</v>
      </c>
    </row>
    <row r="13" spans="1:10" ht="20.100000000000001" customHeight="1">
      <c r="A13" s="75"/>
      <c r="B13" s="76" t="s">
        <v>66</v>
      </c>
      <c r="C13" s="77">
        <v>4871</v>
      </c>
      <c r="D13" s="78">
        <v>614</v>
      </c>
      <c r="E13" s="79">
        <f>F13+G13+H13+I13+C25+D25+E25+F25</f>
        <v>4257</v>
      </c>
      <c r="F13" s="38">
        <v>6</v>
      </c>
      <c r="G13" s="80">
        <v>353</v>
      </c>
      <c r="H13" s="80">
        <v>819</v>
      </c>
      <c r="I13" s="81">
        <v>628</v>
      </c>
    </row>
    <row r="14" spans="1:10" ht="20.100000000000001" customHeight="1">
      <c r="A14" s="82" t="s">
        <v>67</v>
      </c>
      <c r="B14" s="83" t="s">
        <v>68</v>
      </c>
      <c r="C14" s="84">
        <v>4532</v>
      </c>
      <c r="D14" s="85">
        <v>691</v>
      </c>
      <c r="E14" s="86">
        <f t="shared" ref="E14:E15" si="0">F14+G14+H14+I14+C26+D26+E26+F26</f>
        <v>3841</v>
      </c>
      <c r="F14" s="53">
        <v>6</v>
      </c>
      <c r="G14" s="87">
        <v>267</v>
      </c>
      <c r="H14" s="87">
        <v>681</v>
      </c>
      <c r="I14" s="88">
        <v>589</v>
      </c>
    </row>
    <row r="15" spans="1:10" ht="20.100000000000001" customHeight="1">
      <c r="A15" s="89"/>
      <c r="B15" s="83" t="s">
        <v>69</v>
      </c>
      <c r="C15" s="84">
        <v>4151</v>
      </c>
      <c r="D15" s="85">
        <v>697</v>
      </c>
      <c r="E15" s="86">
        <f t="shared" si="0"/>
        <v>3454</v>
      </c>
      <c r="F15" s="90">
        <v>2</v>
      </c>
      <c r="G15" s="87">
        <v>251</v>
      </c>
      <c r="H15" s="87">
        <v>612</v>
      </c>
      <c r="I15" s="88">
        <v>511</v>
      </c>
    </row>
    <row r="16" spans="1:10" ht="20.100000000000001" customHeight="1">
      <c r="A16" s="544" t="s">
        <v>70</v>
      </c>
      <c r="B16" s="91" t="s">
        <v>71</v>
      </c>
      <c r="C16" s="92">
        <f>C14/C13*100-100</f>
        <v>-6.9595565592280906</v>
      </c>
      <c r="D16" s="92">
        <f t="shared" ref="D16:I17" si="1">D14/D13*100-100</f>
        <v>12.54071661237785</v>
      </c>
      <c r="E16" s="93">
        <f t="shared" si="1"/>
        <v>-9.7721400046981444</v>
      </c>
      <c r="F16" s="94">
        <f t="shared" si="1"/>
        <v>0</v>
      </c>
      <c r="G16" s="95">
        <f t="shared" si="1"/>
        <v>-24.36260623229461</v>
      </c>
      <c r="H16" s="95">
        <f t="shared" si="1"/>
        <v>-16.849816849816847</v>
      </c>
      <c r="I16" s="96">
        <f t="shared" si="1"/>
        <v>-6.2101910828025524</v>
      </c>
      <c r="J16" s="2"/>
    </row>
    <row r="17" spans="1:10" ht="20.100000000000001" customHeight="1">
      <c r="A17" s="545"/>
      <c r="B17" s="91" t="s">
        <v>72</v>
      </c>
      <c r="C17" s="92">
        <f>C15/C14*100-100</f>
        <v>-8.4068843777581606</v>
      </c>
      <c r="D17" s="97">
        <f>D15/D14*100-100</f>
        <v>0.86830680173662245</v>
      </c>
      <c r="E17" s="98">
        <f t="shared" si="1"/>
        <v>-10.075501171569897</v>
      </c>
      <c r="F17" s="95">
        <f t="shared" si="1"/>
        <v>-66.666666666666671</v>
      </c>
      <c r="G17" s="99">
        <f>G15/G14*100-100</f>
        <v>-5.9925093632958806</v>
      </c>
      <c r="H17" s="99">
        <f>H15/H14*100-100</f>
        <v>-10.132158590308364</v>
      </c>
      <c r="I17" s="100">
        <f>I15/I14*100-100</f>
        <v>-13.242784380305608</v>
      </c>
    </row>
    <row r="18" spans="1:10" ht="20.100000000000001" customHeight="1">
      <c r="A18" s="101"/>
      <c r="B18" s="76" t="s">
        <v>66</v>
      </c>
      <c r="C18" s="102">
        <v>100</v>
      </c>
      <c r="D18" s="97">
        <f>D13/C13*100</f>
        <v>12.605214535003078</v>
      </c>
      <c r="E18" s="103">
        <f>E13/C13*100</f>
        <v>87.394785464996914</v>
      </c>
      <c r="F18" s="104">
        <f>F13/C13*100</f>
        <v>0.12317799219872716</v>
      </c>
      <c r="G18" s="105">
        <f>G13/C13*100</f>
        <v>7.2469718743584473</v>
      </c>
      <c r="H18" s="105">
        <f>H13/C13*100</f>
        <v>16.813795935126258</v>
      </c>
      <c r="I18" s="106">
        <f>I13/C13*100</f>
        <v>12.892629850133444</v>
      </c>
      <c r="J18" s="2"/>
    </row>
    <row r="19" spans="1:10" ht="20.100000000000001" customHeight="1">
      <c r="A19" s="82" t="s">
        <v>73</v>
      </c>
      <c r="B19" s="107" t="s">
        <v>74</v>
      </c>
      <c r="C19" s="102">
        <v>100</v>
      </c>
      <c r="D19" s="97">
        <f>D14/C14*100</f>
        <v>15.247131509267431</v>
      </c>
      <c r="E19" s="103">
        <f t="shared" ref="E19:E20" si="2">E14/C14*100</f>
        <v>84.752868490732567</v>
      </c>
      <c r="F19" s="104">
        <f>F14/C14*100</f>
        <v>0.13239187996469551</v>
      </c>
      <c r="G19" s="108">
        <f>G14/C14*100</f>
        <v>5.8914386584289495</v>
      </c>
      <c r="H19" s="103">
        <f>H14/C14*100</f>
        <v>15.026478375992939</v>
      </c>
      <c r="I19" s="109">
        <f t="shared" ref="I19:I20" si="3">I14/C14*100</f>
        <v>12.996469549867609</v>
      </c>
      <c r="J19" s="2"/>
    </row>
    <row r="20" spans="1:10" ht="20.100000000000001" customHeight="1" thickBot="1">
      <c r="A20" s="110"/>
      <c r="B20" s="111" t="s">
        <v>75</v>
      </c>
      <c r="C20" s="112">
        <v>100</v>
      </c>
      <c r="D20" s="113">
        <f>D15/C15*100</f>
        <v>16.79113466634546</v>
      </c>
      <c r="E20" s="114">
        <f t="shared" si="2"/>
        <v>83.208865333654529</v>
      </c>
      <c r="F20" s="115">
        <f>F15/C15*100</f>
        <v>4.8181161165984102E-2</v>
      </c>
      <c r="G20" s="114">
        <f>G15/C15*100</f>
        <v>6.0467357263310051</v>
      </c>
      <c r="H20" s="116">
        <f>H15/C15*100</f>
        <v>14.743435316791134</v>
      </c>
      <c r="I20" s="117">
        <f t="shared" si="3"/>
        <v>12.310286677908937</v>
      </c>
    </row>
    <row r="21" spans="1:10" ht="20.100000000000001" customHeight="1" thickBot="1">
      <c r="G21" s="10"/>
    </row>
    <row r="22" spans="1:10" ht="20.100000000000001" customHeight="1">
      <c r="A22" s="448" t="s">
        <v>55</v>
      </c>
      <c r="B22" s="450"/>
      <c r="C22" s="546" t="s">
        <v>57</v>
      </c>
      <c r="D22" s="514"/>
      <c r="E22" s="514"/>
      <c r="F22" s="527"/>
      <c r="G22" s="12"/>
      <c r="I22" s="2"/>
    </row>
    <row r="23" spans="1:10" ht="20.100000000000001" customHeight="1">
      <c r="A23" s="451"/>
      <c r="B23" s="453"/>
      <c r="C23" s="118" t="s">
        <v>76</v>
      </c>
      <c r="D23" s="119" t="s">
        <v>77</v>
      </c>
      <c r="E23" s="71" t="s">
        <v>78</v>
      </c>
      <c r="F23" s="547" t="s">
        <v>79</v>
      </c>
      <c r="H23" s="2"/>
    </row>
    <row r="24" spans="1:10" ht="20.100000000000001" customHeight="1" thickBot="1">
      <c r="A24" s="454"/>
      <c r="B24" s="456"/>
      <c r="C24" s="120" t="s">
        <v>80</v>
      </c>
      <c r="D24" s="121" t="s">
        <v>81</v>
      </c>
      <c r="E24" s="73" t="s">
        <v>82</v>
      </c>
      <c r="F24" s="548"/>
    </row>
    <row r="25" spans="1:10" ht="20.100000000000001" customHeight="1">
      <c r="A25" s="75"/>
      <c r="B25" s="76" t="s">
        <v>27</v>
      </c>
      <c r="C25" s="122">
        <v>535</v>
      </c>
      <c r="D25" s="77">
        <v>735</v>
      </c>
      <c r="E25" s="78">
        <v>696</v>
      </c>
      <c r="F25" s="123">
        <v>485</v>
      </c>
    </row>
    <row r="26" spans="1:10" ht="20.100000000000001" customHeight="1">
      <c r="A26" s="82" t="s">
        <v>67</v>
      </c>
      <c r="B26" s="91" t="s">
        <v>83</v>
      </c>
      <c r="C26" s="124">
        <v>480</v>
      </c>
      <c r="D26" s="77">
        <v>664</v>
      </c>
      <c r="E26" s="78">
        <v>658</v>
      </c>
      <c r="F26" s="123">
        <v>496</v>
      </c>
    </row>
    <row r="27" spans="1:10" ht="20.100000000000001" customHeight="1">
      <c r="A27" s="89"/>
      <c r="B27" s="91" t="s">
        <v>84</v>
      </c>
      <c r="C27" s="124">
        <v>417</v>
      </c>
      <c r="D27" s="77">
        <v>568</v>
      </c>
      <c r="E27" s="78">
        <v>570</v>
      </c>
      <c r="F27" s="123">
        <v>523</v>
      </c>
    </row>
    <row r="28" spans="1:10" ht="20.100000000000001" customHeight="1">
      <c r="A28" s="544" t="s">
        <v>70</v>
      </c>
      <c r="B28" s="91" t="s">
        <v>85</v>
      </c>
      <c r="C28" s="125">
        <f t="shared" ref="C28:F29" si="4">C26/C25*100-100</f>
        <v>-10.280373831775705</v>
      </c>
      <c r="D28" s="126">
        <f t="shared" si="4"/>
        <v>-9.6598639455782234</v>
      </c>
      <c r="E28" s="127">
        <f t="shared" si="4"/>
        <v>-5.4597701149425291</v>
      </c>
      <c r="F28" s="128">
        <f t="shared" si="4"/>
        <v>2.268041237113394</v>
      </c>
    </row>
    <row r="29" spans="1:10" ht="20.100000000000001" customHeight="1">
      <c r="A29" s="545"/>
      <c r="B29" s="91" t="s">
        <v>86</v>
      </c>
      <c r="C29" s="125">
        <f>C27/C26*100-100</f>
        <v>-13.125</v>
      </c>
      <c r="D29" s="126">
        <f t="shared" si="4"/>
        <v>-14.457831325301214</v>
      </c>
      <c r="E29" s="127">
        <f t="shared" si="4"/>
        <v>-13.373860182370819</v>
      </c>
      <c r="F29" s="128">
        <f t="shared" si="4"/>
        <v>5.4435483870967687</v>
      </c>
    </row>
    <row r="30" spans="1:10" ht="20.100000000000001" customHeight="1">
      <c r="A30" s="101"/>
      <c r="B30" s="76" t="s">
        <v>87</v>
      </c>
      <c r="C30" s="129">
        <f t="shared" ref="C30:C32" si="5">C25/C13*100</f>
        <v>10.983370971053171</v>
      </c>
      <c r="D30" s="104">
        <f>D25/C13*100</f>
        <v>15.089304044344075</v>
      </c>
      <c r="E30" s="104">
        <f>E25/C13*100</f>
        <v>14.288647095052351</v>
      </c>
      <c r="F30" s="130">
        <f>F25/C13*100</f>
        <v>9.9568877027304445</v>
      </c>
    </row>
    <row r="31" spans="1:10" ht="20.100000000000001" customHeight="1">
      <c r="A31" s="82" t="s">
        <v>73</v>
      </c>
      <c r="B31" s="107" t="s">
        <v>83</v>
      </c>
      <c r="C31" s="129">
        <f t="shared" si="5"/>
        <v>10.59135039717564</v>
      </c>
      <c r="D31" s="104">
        <f>D26/C14*100</f>
        <v>14.651368049426303</v>
      </c>
      <c r="E31" s="103">
        <f>E26/C14*100</f>
        <v>14.518976169461606</v>
      </c>
      <c r="F31" s="109">
        <f>F26/C14*100</f>
        <v>10.944395410414828</v>
      </c>
    </row>
    <row r="32" spans="1:10" ht="20.100000000000001" customHeight="1" thickBot="1">
      <c r="A32" s="110"/>
      <c r="B32" s="111" t="s">
        <v>84</v>
      </c>
      <c r="C32" s="131">
        <f t="shared" si="5"/>
        <v>10.045772103107685</v>
      </c>
      <c r="D32" s="115">
        <f>D27/C15*100</f>
        <v>13.683449771139482</v>
      </c>
      <c r="E32" s="116">
        <f>E27/C15*100</f>
        <v>13.731630932305469</v>
      </c>
      <c r="F32" s="132">
        <f>F27/C15*100</f>
        <v>12.599373644904844</v>
      </c>
    </row>
    <row r="33" spans="1:9" ht="24.95" customHeight="1" thickBot="1">
      <c r="D33" s="37"/>
      <c r="E33" s="37"/>
      <c r="F33" s="133"/>
    </row>
    <row r="34" spans="1:9" ht="18" customHeight="1">
      <c r="A34" s="9" t="s">
        <v>88</v>
      </c>
      <c r="B34" s="10"/>
      <c r="C34" s="10"/>
      <c r="D34" s="10"/>
      <c r="E34" s="10"/>
      <c r="F34" s="10"/>
      <c r="G34" s="10"/>
      <c r="H34" s="10"/>
      <c r="I34" s="11"/>
    </row>
    <row r="35" spans="1:9">
      <c r="A35" s="12"/>
      <c r="B35" s="2"/>
      <c r="C35" s="2"/>
      <c r="D35" s="2"/>
      <c r="E35" s="2"/>
      <c r="F35" s="2"/>
      <c r="G35" s="2"/>
      <c r="H35" s="2"/>
      <c r="I35" s="13"/>
    </row>
    <row r="36" spans="1:9" ht="18" customHeight="1">
      <c r="A36" s="700" t="s">
        <v>89</v>
      </c>
      <c r="B36" s="2"/>
      <c r="C36" s="534" t="s">
        <v>90</v>
      </c>
      <c r="D36" s="534"/>
      <c r="E36" s="534"/>
      <c r="F36" s="534"/>
      <c r="G36" s="534"/>
      <c r="H36" s="534"/>
      <c r="I36" s="535"/>
    </row>
    <row r="37" spans="1:9">
      <c r="A37" s="12"/>
      <c r="B37" s="2"/>
      <c r="C37" s="534"/>
      <c r="D37" s="534"/>
      <c r="E37" s="534"/>
      <c r="F37" s="534"/>
      <c r="G37" s="534"/>
      <c r="H37" s="534"/>
      <c r="I37" s="535"/>
    </row>
    <row r="38" spans="1:9">
      <c r="A38" s="12"/>
      <c r="B38" s="2"/>
      <c r="C38" s="534"/>
      <c r="D38" s="534"/>
      <c r="E38" s="534"/>
      <c r="F38" s="534"/>
      <c r="G38" s="534"/>
      <c r="H38" s="534"/>
      <c r="I38" s="535"/>
    </row>
    <row r="39" spans="1:9">
      <c r="A39" s="12"/>
      <c r="B39" s="2"/>
      <c r="C39" s="2"/>
      <c r="D39" s="2"/>
      <c r="E39" s="2"/>
      <c r="F39" s="2"/>
      <c r="G39" s="2"/>
      <c r="H39" s="2"/>
      <c r="I39" s="13"/>
    </row>
    <row r="40" spans="1:9" ht="18" customHeight="1">
      <c r="A40" s="700" t="s">
        <v>57</v>
      </c>
      <c r="B40" s="2"/>
      <c r="C40" s="550" t="s">
        <v>91</v>
      </c>
      <c r="D40" s="550"/>
      <c r="E40" s="550"/>
      <c r="F40" s="550"/>
      <c r="G40" s="550"/>
      <c r="H40" s="550"/>
      <c r="I40" s="551"/>
    </row>
    <row r="41" spans="1:9">
      <c r="A41" s="12"/>
      <c r="B41" s="2"/>
      <c r="C41" s="698"/>
      <c r="D41" s="698"/>
      <c r="E41" s="698"/>
      <c r="F41" s="698"/>
      <c r="G41" s="698"/>
      <c r="H41" s="698"/>
      <c r="I41" s="699"/>
    </row>
    <row r="42" spans="1:9">
      <c r="A42" s="12"/>
      <c r="B42" s="2"/>
      <c r="C42" s="2"/>
      <c r="D42" s="2"/>
      <c r="E42" s="2"/>
      <c r="F42" s="2"/>
      <c r="G42" s="2"/>
      <c r="H42" s="2"/>
      <c r="I42" s="13"/>
    </row>
    <row r="43" spans="1:9" ht="18" customHeight="1">
      <c r="A43" s="26" t="s">
        <v>92</v>
      </c>
      <c r="B43" s="701"/>
      <c r="C43" s="534" t="s">
        <v>93</v>
      </c>
      <c r="D43" s="534"/>
      <c r="E43" s="534"/>
      <c r="F43" s="534"/>
      <c r="G43" s="534"/>
      <c r="H43" s="534"/>
      <c r="I43" s="535"/>
    </row>
    <row r="44" spans="1:9" ht="14.25" thickBot="1">
      <c r="A44" s="14"/>
      <c r="B44" s="15"/>
      <c r="C44" s="552"/>
      <c r="D44" s="552"/>
      <c r="E44" s="552"/>
      <c r="F44" s="552"/>
      <c r="G44" s="552"/>
      <c r="H44" s="552"/>
      <c r="I44" s="553"/>
    </row>
    <row r="45" spans="1:9" ht="24.95" customHeight="1">
      <c r="A45" s="34" t="s">
        <v>94</v>
      </c>
    </row>
    <row r="46" spans="1:9" ht="24.95" customHeight="1"/>
    <row r="47" spans="1:9" ht="15" customHeight="1" thickBot="1">
      <c r="I47" s="31" t="s">
        <v>95</v>
      </c>
    </row>
    <row r="48" spans="1:9" ht="20.100000000000001" customHeight="1">
      <c r="A48" s="448" t="s">
        <v>1</v>
      </c>
      <c r="B48" s="450"/>
      <c r="C48" s="554" t="s">
        <v>96</v>
      </c>
      <c r="D48" s="556" t="s">
        <v>97</v>
      </c>
      <c r="E48" s="134" t="s">
        <v>98</v>
      </c>
      <c r="F48" s="134" t="s">
        <v>99</v>
      </c>
      <c r="G48" s="135" t="s">
        <v>100</v>
      </c>
      <c r="H48" s="136" t="s">
        <v>101</v>
      </c>
      <c r="I48" s="137" t="s">
        <v>102</v>
      </c>
    </row>
    <row r="49" spans="1:10" ht="20.100000000000001" customHeight="1" thickBot="1">
      <c r="A49" s="451"/>
      <c r="B49" s="453"/>
      <c r="C49" s="555"/>
      <c r="D49" s="557"/>
      <c r="E49" s="138" t="s">
        <v>103</v>
      </c>
      <c r="F49" s="139" t="s">
        <v>104</v>
      </c>
      <c r="G49" s="138" t="s">
        <v>105</v>
      </c>
      <c r="H49" s="140" t="s">
        <v>106</v>
      </c>
      <c r="I49" s="141" t="s">
        <v>107</v>
      </c>
    </row>
    <row r="50" spans="1:10" ht="20.100000000000001" customHeight="1" thickTop="1" thickBot="1">
      <c r="A50" s="507" t="s">
        <v>41</v>
      </c>
      <c r="B50" s="558"/>
      <c r="C50" s="142">
        <f>SUM(C51:C61)</f>
        <v>3454</v>
      </c>
      <c r="D50" s="143">
        <f t="shared" ref="D50:I50" si="6">SUM(D51:D61)</f>
        <v>2</v>
      </c>
      <c r="E50" s="144">
        <f t="shared" si="6"/>
        <v>251</v>
      </c>
      <c r="F50" s="144">
        <f t="shared" si="6"/>
        <v>612</v>
      </c>
      <c r="G50" s="144">
        <f t="shared" si="6"/>
        <v>511</v>
      </c>
      <c r="H50" s="144">
        <f t="shared" si="6"/>
        <v>417</v>
      </c>
      <c r="I50" s="145">
        <f t="shared" si="6"/>
        <v>568</v>
      </c>
      <c r="J50" s="12"/>
    </row>
    <row r="51" spans="1:10" ht="20.100000000000001" customHeight="1" thickTop="1">
      <c r="A51" s="559" t="s">
        <v>2</v>
      </c>
      <c r="B51" s="560"/>
      <c r="C51" s="146">
        <v>166</v>
      </c>
      <c r="D51" s="138" t="s">
        <v>108</v>
      </c>
      <c r="E51" s="138">
        <v>17</v>
      </c>
      <c r="F51" s="138">
        <v>27</v>
      </c>
      <c r="G51" s="138">
        <v>27</v>
      </c>
      <c r="H51" s="147">
        <v>21</v>
      </c>
      <c r="I51" s="107">
        <v>28</v>
      </c>
    </row>
    <row r="52" spans="1:10" ht="20.100000000000001" customHeight="1">
      <c r="A52" s="474" t="s">
        <v>109</v>
      </c>
      <c r="B52" s="549"/>
      <c r="C52" s="148">
        <v>353</v>
      </c>
      <c r="D52" s="149">
        <v>1</v>
      </c>
      <c r="E52" s="149">
        <v>21</v>
      </c>
      <c r="F52" s="149">
        <v>41</v>
      </c>
      <c r="G52" s="149">
        <v>50</v>
      </c>
      <c r="H52" s="150">
        <v>31</v>
      </c>
      <c r="I52" s="91">
        <v>66</v>
      </c>
    </row>
    <row r="53" spans="1:10" ht="20.100000000000001" customHeight="1">
      <c r="A53" s="474" t="s">
        <v>4</v>
      </c>
      <c r="B53" s="549"/>
      <c r="C53" s="148">
        <v>174</v>
      </c>
      <c r="D53" s="149" t="s">
        <v>108</v>
      </c>
      <c r="E53" s="149">
        <v>5</v>
      </c>
      <c r="F53" s="149">
        <v>31</v>
      </c>
      <c r="G53" s="149">
        <v>17</v>
      </c>
      <c r="H53" s="150">
        <v>10</v>
      </c>
      <c r="I53" s="91">
        <v>27</v>
      </c>
    </row>
    <row r="54" spans="1:10" ht="20.100000000000001" customHeight="1">
      <c r="A54" s="474" t="s">
        <v>5</v>
      </c>
      <c r="B54" s="549"/>
      <c r="C54" s="148">
        <v>266</v>
      </c>
      <c r="D54" s="151" t="s">
        <v>108</v>
      </c>
      <c r="E54" s="149">
        <v>20</v>
      </c>
      <c r="F54" s="149">
        <v>49</v>
      </c>
      <c r="G54" s="149">
        <v>46</v>
      </c>
      <c r="H54" s="150">
        <v>38</v>
      </c>
      <c r="I54" s="91">
        <v>39</v>
      </c>
    </row>
    <row r="55" spans="1:10" ht="20.100000000000001" customHeight="1">
      <c r="A55" s="474" t="s">
        <v>6</v>
      </c>
      <c r="B55" s="549"/>
      <c r="C55" s="148">
        <v>903</v>
      </c>
      <c r="D55" s="152">
        <v>1</v>
      </c>
      <c r="E55" s="149">
        <v>45</v>
      </c>
      <c r="F55" s="149">
        <v>108</v>
      </c>
      <c r="G55" s="149">
        <v>91</v>
      </c>
      <c r="H55" s="150">
        <v>90</v>
      </c>
      <c r="I55" s="91">
        <v>178</v>
      </c>
    </row>
    <row r="56" spans="1:10" ht="20.100000000000001" customHeight="1">
      <c r="A56" s="474" t="s">
        <v>7</v>
      </c>
      <c r="B56" s="549"/>
      <c r="C56" s="148">
        <v>50</v>
      </c>
      <c r="D56" s="149" t="s">
        <v>108</v>
      </c>
      <c r="E56" s="149">
        <v>1</v>
      </c>
      <c r="F56" s="149">
        <v>6</v>
      </c>
      <c r="G56" s="149">
        <v>5</v>
      </c>
      <c r="H56" s="150">
        <v>10</v>
      </c>
      <c r="I56" s="91">
        <v>12</v>
      </c>
    </row>
    <row r="57" spans="1:10" ht="20.100000000000001" customHeight="1">
      <c r="A57" s="474" t="s">
        <v>110</v>
      </c>
      <c r="B57" s="549"/>
      <c r="C57" s="148">
        <v>531</v>
      </c>
      <c r="D57" s="149" t="s">
        <v>108</v>
      </c>
      <c r="E57" s="149">
        <v>26</v>
      </c>
      <c r="F57" s="149">
        <v>89</v>
      </c>
      <c r="G57" s="149">
        <v>83</v>
      </c>
      <c r="H57" s="150">
        <v>82</v>
      </c>
      <c r="I57" s="91">
        <v>93</v>
      </c>
    </row>
    <row r="58" spans="1:10" ht="20.100000000000001" customHeight="1">
      <c r="A58" s="474" t="s">
        <v>9</v>
      </c>
      <c r="B58" s="549"/>
      <c r="C58" s="148">
        <v>300</v>
      </c>
      <c r="D58" s="149" t="s">
        <v>108</v>
      </c>
      <c r="E58" s="149">
        <v>38</v>
      </c>
      <c r="F58" s="149">
        <v>86</v>
      </c>
      <c r="G58" s="149">
        <v>80</v>
      </c>
      <c r="H58" s="150">
        <v>44</v>
      </c>
      <c r="I58" s="91">
        <v>33</v>
      </c>
    </row>
    <row r="59" spans="1:10" ht="20.100000000000001" customHeight="1">
      <c r="A59" s="474" t="s">
        <v>10</v>
      </c>
      <c r="B59" s="549"/>
      <c r="C59" s="148">
        <v>277</v>
      </c>
      <c r="D59" s="149" t="s">
        <v>108</v>
      </c>
      <c r="E59" s="149">
        <v>5</v>
      </c>
      <c r="F59" s="149">
        <v>41</v>
      </c>
      <c r="G59" s="149">
        <v>31</v>
      </c>
      <c r="H59" s="150">
        <v>43</v>
      </c>
      <c r="I59" s="91">
        <v>46</v>
      </c>
    </row>
    <row r="60" spans="1:10" ht="20.100000000000001" customHeight="1">
      <c r="A60" s="474" t="s">
        <v>11</v>
      </c>
      <c r="B60" s="549"/>
      <c r="C60" s="148">
        <v>153</v>
      </c>
      <c r="D60" s="149" t="s">
        <v>108</v>
      </c>
      <c r="E60" s="149">
        <v>50</v>
      </c>
      <c r="F60" s="149">
        <v>67</v>
      </c>
      <c r="G60" s="149">
        <v>19</v>
      </c>
      <c r="H60" s="150">
        <v>6</v>
      </c>
      <c r="I60" s="91">
        <v>5</v>
      </c>
    </row>
    <row r="61" spans="1:10" ht="20.100000000000001" customHeight="1" thickBot="1">
      <c r="A61" s="561" t="s">
        <v>12</v>
      </c>
      <c r="B61" s="562"/>
      <c r="C61" s="153">
        <v>281</v>
      </c>
      <c r="D61" s="73" t="s">
        <v>108</v>
      </c>
      <c r="E61" s="73">
        <v>23</v>
      </c>
      <c r="F61" s="73">
        <v>67</v>
      </c>
      <c r="G61" s="73">
        <v>62</v>
      </c>
      <c r="H61" s="121">
        <v>42</v>
      </c>
      <c r="I61" s="74">
        <v>41</v>
      </c>
    </row>
    <row r="62" spans="1:10" ht="20.100000000000001" customHeight="1" thickBot="1">
      <c r="A62" s="563"/>
      <c r="B62" s="563"/>
      <c r="C62" s="563"/>
      <c r="D62" s="563"/>
    </row>
    <row r="63" spans="1:10" ht="20.100000000000001" customHeight="1">
      <c r="A63" s="448" t="s">
        <v>1</v>
      </c>
      <c r="B63" s="450"/>
      <c r="C63" s="154" t="s">
        <v>112</v>
      </c>
      <c r="D63" s="564" t="s">
        <v>113</v>
      </c>
      <c r="E63" s="70"/>
      <c r="F63" s="155"/>
    </row>
    <row r="64" spans="1:10" ht="20.100000000000001" customHeight="1" thickBot="1">
      <c r="A64" s="451"/>
      <c r="B64" s="453"/>
      <c r="C64" s="140" t="s">
        <v>114</v>
      </c>
      <c r="D64" s="565"/>
      <c r="E64" s="155"/>
      <c r="F64" s="70"/>
    </row>
    <row r="65" spans="1:5" ht="20.100000000000001" customHeight="1" thickTop="1" thickBot="1">
      <c r="A65" s="507" t="s">
        <v>41</v>
      </c>
      <c r="B65" s="558"/>
      <c r="C65" s="156">
        <f>SUM(C66:C76)</f>
        <v>570</v>
      </c>
      <c r="D65" s="157">
        <f>SUM(D66:D76)</f>
        <v>523</v>
      </c>
      <c r="E65" s="12"/>
    </row>
    <row r="66" spans="1:5" ht="20.100000000000001" customHeight="1" thickTop="1">
      <c r="A66" s="559" t="s">
        <v>2</v>
      </c>
      <c r="B66" s="560"/>
      <c r="C66" s="147">
        <v>20</v>
      </c>
      <c r="D66" s="158">
        <v>26</v>
      </c>
    </row>
    <row r="67" spans="1:5" ht="20.100000000000001" customHeight="1">
      <c r="A67" s="474" t="s">
        <v>109</v>
      </c>
      <c r="B67" s="549"/>
      <c r="C67" s="150">
        <v>61</v>
      </c>
      <c r="D67" s="159">
        <v>82</v>
      </c>
    </row>
    <row r="68" spans="1:5" ht="20.100000000000001" customHeight="1">
      <c r="A68" s="474" t="s">
        <v>4</v>
      </c>
      <c r="B68" s="549"/>
      <c r="C68" s="150">
        <v>45</v>
      </c>
      <c r="D68" s="159">
        <v>39</v>
      </c>
    </row>
    <row r="69" spans="1:5" ht="20.100000000000001" customHeight="1">
      <c r="A69" s="474" t="s">
        <v>5</v>
      </c>
      <c r="B69" s="549"/>
      <c r="C69" s="150">
        <v>37</v>
      </c>
      <c r="D69" s="159">
        <v>37</v>
      </c>
    </row>
    <row r="70" spans="1:5" ht="20.100000000000001" customHeight="1">
      <c r="A70" s="474" t="s">
        <v>6</v>
      </c>
      <c r="B70" s="549"/>
      <c r="C70" s="150">
        <v>197</v>
      </c>
      <c r="D70" s="159">
        <v>193</v>
      </c>
    </row>
    <row r="71" spans="1:5" ht="20.100000000000001" customHeight="1">
      <c r="A71" s="474" t="s">
        <v>7</v>
      </c>
      <c r="B71" s="549"/>
      <c r="C71" s="150">
        <v>8</v>
      </c>
      <c r="D71" s="159">
        <v>8</v>
      </c>
    </row>
    <row r="72" spans="1:5" ht="20.100000000000001" customHeight="1">
      <c r="A72" s="474" t="s">
        <v>110</v>
      </c>
      <c r="B72" s="549"/>
      <c r="C72" s="150">
        <v>100</v>
      </c>
      <c r="D72" s="159">
        <v>58</v>
      </c>
    </row>
    <row r="73" spans="1:5" ht="20.100000000000001" customHeight="1">
      <c r="A73" s="474" t="s">
        <v>9</v>
      </c>
      <c r="B73" s="549"/>
      <c r="C73" s="150">
        <v>11</v>
      </c>
      <c r="D73" s="159">
        <v>8</v>
      </c>
    </row>
    <row r="74" spans="1:5" ht="20.100000000000001" customHeight="1">
      <c r="A74" s="474" t="s">
        <v>10</v>
      </c>
      <c r="B74" s="549"/>
      <c r="C74" s="150">
        <v>59</v>
      </c>
      <c r="D74" s="159">
        <v>52</v>
      </c>
    </row>
    <row r="75" spans="1:5" ht="20.100000000000001" customHeight="1">
      <c r="A75" s="474" t="s">
        <v>11</v>
      </c>
      <c r="B75" s="549"/>
      <c r="C75" s="150">
        <v>4</v>
      </c>
      <c r="D75" s="159">
        <v>2</v>
      </c>
    </row>
    <row r="76" spans="1:5" ht="20.100000000000001" customHeight="1" thickBot="1">
      <c r="A76" s="561" t="s">
        <v>12</v>
      </c>
      <c r="B76" s="562"/>
      <c r="C76" s="121">
        <v>28</v>
      </c>
      <c r="D76" s="160">
        <v>18</v>
      </c>
    </row>
  </sheetData>
  <mergeCells count="46">
    <mergeCell ref="A74:B74"/>
    <mergeCell ref="A75:B75"/>
    <mergeCell ref="A76:B76"/>
    <mergeCell ref="A68:B68"/>
    <mergeCell ref="A69:B69"/>
    <mergeCell ref="A70:B70"/>
    <mergeCell ref="A71:B71"/>
    <mergeCell ref="A72:B72"/>
    <mergeCell ref="A73:B73"/>
    <mergeCell ref="C62:D62"/>
    <mergeCell ref="A63:B64"/>
    <mergeCell ref="D63:D64"/>
    <mergeCell ref="A65:B65"/>
    <mergeCell ref="A66:B66"/>
    <mergeCell ref="A67:B67"/>
    <mergeCell ref="A57:B57"/>
    <mergeCell ref="A58:B58"/>
    <mergeCell ref="A59:B59"/>
    <mergeCell ref="A60:B60"/>
    <mergeCell ref="A61:B61"/>
    <mergeCell ref="A62:B62"/>
    <mergeCell ref="A56:B56"/>
    <mergeCell ref="C43:I44"/>
    <mergeCell ref="A48:B49"/>
    <mergeCell ref="C48:C49"/>
    <mergeCell ref="D48:D49"/>
    <mergeCell ref="A50:B50"/>
    <mergeCell ref="A51:B51"/>
    <mergeCell ref="A52:B52"/>
    <mergeCell ref="A53:B53"/>
    <mergeCell ref="A54:B54"/>
    <mergeCell ref="A55:B55"/>
    <mergeCell ref="C40:I40"/>
    <mergeCell ref="C36:I38"/>
    <mergeCell ref="A3:I8"/>
    <mergeCell ref="A10:B12"/>
    <mergeCell ref="C10:C12"/>
    <mergeCell ref="D10:D12"/>
    <mergeCell ref="E10:I10"/>
    <mergeCell ref="E11:E12"/>
    <mergeCell ref="F11:F12"/>
    <mergeCell ref="A16:A17"/>
    <mergeCell ref="A22:B24"/>
    <mergeCell ref="C22:F22"/>
    <mergeCell ref="F23:F24"/>
    <mergeCell ref="A28:A29"/>
  </mergeCells>
  <phoneticPr fontId="2"/>
  <pageMargins left="0.86614173228346458" right="0.70866141732283472" top="0.74803149606299213" bottom="0.74803149606299213" header="0.31496062992125984" footer="0.31496062992125984"/>
  <pageSetup paperSize="9" firstPageNumber="8" orientation="portrait" useFirstPageNumber="1" r:id="rId1"/>
  <headerFooter scaleWithDoc="0" alignWithMargins="0">
    <oddFooter>&amp;C&amp;"ＭＳ 明朝,標準"&amp;P</oddFooter>
  </headerFooter>
  <rowBreaks count="1" manualBreakCount="1">
    <brk id="44"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view="pageBreakPreview" zoomScaleNormal="100" zoomScaleSheetLayoutView="100" workbookViewId="0">
      <selection activeCell="H84" sqref="H84"/>
    </sheetView>
  </sheetViews>
  <sheetFormatPr defaultRowHeight="13.5"/>
  <cols>
    <col min="1" max="1" width="11" customWidth="1"/>
  </cols>
  <sheetData>
    <row r="1" spans="1:9" ht="24.95" customHeight="1">
      <c r="A1" s="195" t="s">
        <v>142</v>
      </c>
    </row>
    <row r="2" spans="1:9" ht="24.95" customHeight="1"/>
    <row r="3" spans="1:9" ht="13.5" customHeight="1">
      <c r="A3" s="566" t="s">
        <v>141</v>
      </c>
      <c r="B3" s="566"/>
      <c r="C3" s="566"/>
      <c r="D3" s="566"/>
      <c r="E3" s="566"/>
      <c r="F3" s="566"/>
      <c r="G3" s="566"/>
      <c r="H3" s="566"/>
      <c r="I3" s="566"/>
    </row>
    <row r="4" spans="1:9" ht="13.5" customHeight="1">
      <c r="A4" s="566"/>
      <c r="B4" s="566"/>
      <c r="C4" s="566"/>
      <c r="D4" s="566"/>
      <c r="E4" s="566"/>
      <c r="F4" s="566"/>
      <c r="G4" s="566"/>
      <c r="H4" s="566"/>
      <c r="I4" s="566"/>
    </row>
    <row r="5" spans="1:9" ht="13.5" customHeight="1">
      <c r="A5" s="566"/>
      <c r="B5" s="566"/>
      <c r="C5" s="566"/>
      <c r="D5" s="566"/>
      <c r="E5" s="566"/>
      <c r="F5" s="566"/>
      <c r="G5" s="566"/>
      <c r="H5" s="566"/>
      <c r="I5" s="566"/>
    </row>
    <row r="6" spans="1:9" ht="13.5" customHeight="1">
      <c r="A6" s="566"/>
      <c r="B6" s="566"/>
      <c r="C6" s="566"/>
      <c r="D6" s="566"/>
      <c r="E6" s="566"/>
      <c r="F6" s="566"/>
      <c r="G6" s="566"/>
      <c r="H6" s="566"/>
      <c r="I6" s="566"/>
    </row>
    <row r="7" spans="1:9" ht="15" customHeight="1" thickBot="1">
      <c r="I7" s="31" t="s">
        <v>95</v>
      </c>
    </row>
    <row r="8" spans="1:9" ht="20.100000000000001" customHeight="1">
      <c r="A8" s="567" t="s">
        <v>128</v>
      </c>
      <c r="B8" s="516" t="s">
        <v>58</v>
      </c>
      <c r="C8" s="570" t="s">
        <v>140</v>
      </c>
      <c r="D8" s="537" t="s">
        <v>139</v>
      </c>
      <c r="E8" s="194" t="s">
        <v>138</v>
      </c>
      <c r="F8" s="194" t="s">
        <v>137</v>
      </c>
      <c r="G8" s="194" t="s">
        <v>136</v>
      </c>
      <c r="H8" s="194" t="s">
        <v>135</v>
      </c>
      <c r="I8" s="193" t="s">
        <v>134</v>
      </c>
    </row>
    <row r="9" spans="1:9" ht="20.100000000000001" customHeight="1" thickBot="1">
      <c r="A9" s="568"/>
      <c r="B9" s="494"/>
      <c r="C9" s="571"/>
      <c r="D9" s="538"/>
      <c r="E9" s="192" t="s">
        <v>133</v>
      </c>
      <c r="F9" s="192" t="s">
        <v>132</v>
      </c>
      <c r="G9" s="192" t="s">
        <v>131</v>
      </c>
      <c r="H9" s="192" t="s">
        <v>130</v>
      </c>
      <c r="I9" s="191" t="s">
        <v>129</v>
      </c>
    </row>
    <row r="10" spans="1:9" ht="20.100000000000001" customHeight="1" thickTop="1" thickBot="1">
      <c r="A10" s="176" t="s">
        <v>41</v>
      </c>
      <c r="B10" s="175">
        <f t="shared" ref="B10:B21" si="0">SUM(C10:I10)+SUM(B25:G25)</f>
        <v>3454</v>
      </c>
      <c r="C10" s="175">
        <f t="shared" ref="C10:I10" si="1">SUM(C11:C21)</f>
        <v>201</v>
      </c>
      <c r="D10" s="175">
        <f t="shared" si="1"/>
        <v>725</v>
      </c>
      <c r="E10" s="175">
        <f t="shared" si="1"/>
        <v>620</v>
      </c>
      <c r="F10" s="175">
        <f t="shared" si="1"/>
        <v>657</v>
      </c>
      <c r="G10" s="175">
        <f t="shared" si="1"/>
        <v>318</v>
      </c>
      <c r="H10" s="175">
        <f t="shared" si="1"/>
        <v>279</v>
      </c>
      <c r="I10" s="174">
        <f t="shared" si="1"/>
        <v>140</v>
      </c>
    </row>
    <row r="11" spans="1:9" ht="20.100000000000001" customHeight="1" thickTop="1">
      <c r="A11" s="173" t="s">
        <v>2</v>
      </c>
      <c r="B11" s="190">
        <f t="shared" si="0"/>
        <v>166</v>
      </c>
      <c r="C11" s="189">
        <v>7</v>
      </c>
      <c r="D11" s="189">
        <v>38</v>
      </c>
      <c r="E11" s="189">
        <v>30</v>
      </c>
      <c r="F11" s="189">
        <v>31</v>
      </c>
      <c r="G11" s="189">
        <v>14</v>
      </c>
      <c r="H11" s="189">
        <v>19</v>
      </c>
      <c r="I11" s="188">
        <v>4</v>
      </c>
    </row>
    <row r="12" spans="1:9" ht="20.100000000000001" customHeight="1">
      <c r="A12" s="168" t="s">
        <v>3</v>
      </c>
      <c r="B12" s="122">
        <f t="shared" si="0"/>
        <v>353</v>
      </c>
      <c r="C12" s="78">
        <v>13</v>
      </c>
      <c r="D12" s="78">
        <v>60</v>
      </c>
      <c r="E12" s="78">
        <v>56</v>
      </c>
      <c r="F12" s="78">
        <v>66</v>
      </c>
      <c r="G12" s="78">
        <v>37</v>
      </c>
      <c r="H12" s="78">
        <v>34</v>
      </c>
      <c r="I12" s="123">
        <v>22</v>
      </c>
    </row>
    <row r="13" spans="1:9" ht="20.100000000000001" customHeight="1">
      <c r="A13" s="168" t="s">
        <v>4</v>
      </c>
      <c r="B13" s="122">
        <f t="shared" si="0"/>
        <v>174</v>
      </c>
      <c r="C13" s="78">
        <v>10</v>
      </c>
      <c r="D13" s="78">
        <v>34</v>
      </c>
      <c r="E13" s="78">
        <v>21</v>
      </c>
      <c r="F13" s="78">
        <v>39</v>
      </c>
      <c r="G13" s="78">
        <v>23</v>
      </c>
      <c r="H13" s="78">
        <v>20</v>
      </c>
      <c r="I13" s="123">
        <v>7</v>
      </c>
    </row>
    <row r="14" spans="1:9" ht="20.100000000000001" customHeight="1">
      <c r="A14" s="168" t="s">
        <v>5</v>
      </c>
      <c r="B14" s="172">
        <f t="shared" si="0"/>
        <v>266</v>
      </c>
      <c r="C14" s="78">
        <v>12</v>
      </c>
      <c r="D14" s="78">
        <v>73</v>
      </c>
      <c r="E14" s="78">
        <v>60</v>
      </c>
      <c r="F14" s="78">
        <v>40</v>
      </c>
      <c r="G14" s="78">
        <v>20</v>
      </c>
      <c r="H14" s="78">
        <v>19</v>
      </c>
      <c r="I14" s="123">
        <v>11</v>
      </c>
    </row>
    <row r="15" spans="1:9" ht="20.100000000000001" customHeight="1">
      <c r="A15" s="168" t="s">
        <v>6</v>
      </c>
      <c r="B15" s="187">
        <f t="shared" si="0"/>
        <v>903</v>
      </c>
      <c r="C15" s="78">
        <v>31</v>
      </c>
      <c r="D15" s="78">
        <v>127</v>
      </c>
      <c r="E15" s="78">
        <v>138</v>
      </c>
      <c r="F15" s="78">
        <v>211</v>
      </c>
      <c r="G15" s="78">
        <v>105</v>
      </c>
      <c r="H15" s="78">
        <v>92</v>
      </c>
      <c r="I15" s="123">
        <v>43</v>
      </c>
    </row>
    <row r="16" spans="1:9" ht="20.100000000000001" customHeight="1">
      <c r="A16" s="169" t="s">
        <v>116</v>
      </c>
      <c r="B16" s="187">
        <f t="shared" si="0"/>
        <v>50</v>
      </c>
      <c r="C16" s="78">
        <v>2</v>
      </c>
      <c r="D16" s="78">
        <v>6</v>
      </c>
      <c r="E16" s="78">
        <v>12</v>
      </c>
      <c r="F16" s="78">
        <v>14</v>
      </c>
      <c r="G16" s="78">
        <v>6</v>
      </c>
      <c r="H16" s="166">
        <v>4</v>
      </c>
      <c r="I16" s="165">
        <v>2</v>
      </c>
    </row>
    <row r="17" spans="1:9" ht="20.100000000000001" customHeight="1">
      <c r="A17" s="168" t="s">
        <v>110</v>
      </c>
      <c r="B17" s="187">
        <f t="shared" si="0"/>
        <v>531</v>
      </c>
      <c r="C17" s="78">
        <v>15</v>
      </c>
      <c r="D17" s="78">
        <v>84</v>
      </c>
      <c r="E17" s="78">
        <v>113</v>
      </c>
      <c r="F17" s="78">
        <v>108</v>
      </c>
      <c r="G17" s="78">
        <v>36</v>
      </c>
      <c r="H17" s="166">
        <v>32</v>
      </c>
      <c r="I17" s="165">
        <v>17</v>
      </c>
    </row>
    <row r="18" spans="1:9" ht="20.100000000000001" customHeight="1">
      <c r="A18" s="168" t="s">
        <v>115</v>
      </c>
      <c r="B18" s="187">
        <f t="shared" si="0"/>
        <v>300</v>
      </c>
      <c r="C18" s="78">
        <v>33</v>
      </c>
      <c r="D18" s="78">
        <v>114</v>
      </c>
      <c r="E18" s="78">
        <v>79</v>
      </c>
      <c r="F18" s="78">
        <v>35</v>
      </c>
      <c r="G18" s="78">
        <v>13</v>
      </c>
      <c r="H18" s="166">
        <v>11</v>
      </c>
      <c r="I18" s="165">
        <v>3</v>
      </c>
    </row>
    <row r="19" spans="1:9" ht="20.100000000000001" customHeight="1">
      <c r="A19" s="168" t="s">
        <v>10</v>
      </c>
      <c r="B19" s="187">
        <f t="shared" si="0"/>
        <v>277</v>
      </c>
      <c r="C19" s="78">
        <v>6</v>
      </c>
      <c r="D19" s="78">
        <v>33</v>
      </c>
      <c r="E19" s="78">
        <v>52</v>
      </c>
      <c r="F19" s="78">
        <v>60</v>
      </c>
      <c r="G19" s="78">
        <v>34</v>
      </c>
      <c r="H19" s="166">
        <v>25</v>
      </c>
      <c r="I19" s="165">
        <v>16</v>
      </c>
    </row>
    <row r="20" spans="1:9" ht="20.100000000000001" customHeight="1">
      <c r="A20" s="168" t="s">
        <v>11</v>
      </c>
      <c r="B20" s="122">
        <f t="shared" si="0"/>
        <v>153</v>
      </c>
      <c r="C20" s="78">
        <v>46</v>
      </c>
      <c r="D20" s="78">
        <v>71</v>
      </c>
      <c r="E20" s="78">
        <v>13</v>
      </c>
      <c r="F20" s="78">
        <v>9</v>
      </c>
      <c r="G20" s="78">
        <v>5</v>
      </c>
      <c r="H20" s="166">
        <v>4</v>
      </c>
      <c r="I20" s="165">
        <v>3</v>
      </c>
    </row>
    <row r="21" spans="1:9" ht="20.100000000000001" customHeight="1" thickBot="1">
      <c r="A21" s="164" t="s">
        <v>12</v>
      </c>
      <c r="B21" s="186">
        <f t="shared" si="0"/>
        <v>281</v>
      </c>
      <c r="C21" s="185">
        <v>26</v>
      </c>
      <c r="D21" s="185">
        <v>85</v>
      </c>
      <c r="E21" s="185">
        <v>46</v>
      </c>
      <c r="F21" s="185">
        <v>44</v>
      </c>
      <c r="G21" s="185">
        <v>25</v>
      </c>
      <c r="H21" s="185">
        <v>19</v>
      </c>
      <c r="I21" s="184">
        <v>12</v>
      </c>
    </row>
    <row r="22" spans="1:9" ht="20.100000000000001" customHeight="1" thickBot="1"/>
    <row r="23" spans="1:9" ht="20.100000000000001" customHeight="1">
      <c r="A23" s="567" t="s">
        <v>128</v>
      </c>
      <c r="B23" s="183" t="s">
        <v>127</v>
      </c>
      <c r="C23" s="182" t="s">
        <v>126</v>
      </c>
      <c r="D23" s="181" t="s">
        <v>125</v>
      </c>
      <c r="E23" s="181" t="s">
        <v>124</v>
      </c>
      <c r="F23" s="181" t="s">
        <v>123</v>
      </c>
      <c r="G23" s="569" t="s">
        <v>122</v>
      </c>
    </row>
    <row r="24" spans="1:9" ht="20.100000000000001" customHeight="1" thickBot="1">
      <c r="A24" s="568"/>
      <c r="B24" s="180" t="s">
        <v>121</v>
      </c>
      <c r="C24" s="179" t="s">
        <v>120</v>
      </c>
      <c r="D24" s="178" t="s">
        <v>119</v>
      </c>
      <c r="E24" s="177" t="s">
        <v>118</v>
      </c>
      <c r="F24" s="177" t="s">
        <v>117</v>
      </c>
      <c r="G24" s="565"/>
    </row>
    <row r="25" spans="1:9" ht="20.100000000000001" customHeight="1" thickTop="1" thickBot="1">
      <c r="A25" s="176" t="s">
        <v>41</v>
      </c>
      <c r="B25" s="175">
        <f t="shared" ref="B25:G25" si="2">SUM(B26:B36)</f>
        <v>163</v>
      </c>
      <c r="C25" s="175">
        <f t="shared" si="2"/>
        <v>154</v>
      </c>
      <c r="D25" s="175">
        <f t="shared" si="2"/>
        <v>75</v>
      </c>
      <c r="E25" s="175">
        <f t="shared" si="2"/>
        <v>61</v>
      </c>
      <c r="F25" s="175">
        <f t="shared" si="2"/>
        <v>38</v>
      </c>
      <c r="G25" s="174">
        <f t="shared" si="2"/>
        <v>23</v>
      </c>
    </row>
    <row r="26" spans="1:9" ht="20.100000000000001" customHeight="1" thickTop="1">
      <c r="A26" s="173" t="s">
        <v>2</v>
      </c>
      <c r="B26" s="172">
        <v>3</v>
      </c>
      <c r="C26" s="171">
        <v>11</v>
      </c>
      <c r="D26" s="171">
        <v>6</v>
      </c>
      <c r="E26" s="171">
        <v>2</v>
      </c>
      <c r="F26" s="171">
        <v>1</v>
      </c>
      <c r="G26" s="170" t="s">
        <v>111</v>
      </c>
    </row>
    <row r="27" spans="1:9" ht="20.100000000000001" customHeight="1">
      <c r="A27" s="168" t="s">
        <v>3</v>
      </c>
      <c r="B27" s="77">
        <v>22</v>
      </c>
      <c r="C27" s="166">
        <v>20</v>
      </c>
      <c r="D27" s="166">
        <v>6</v>
      </c>
      <c r="E27" s="166">
        <v>8</v>
      </c>
      <c r="F27" s="166">
        <v>6</v>
      </c>
      <c r="G27" s="165">
        <v>3</v>
      </c>
    </row>
    <row r="28" spans="1:9" ht="20.100000000000001" customHeight="1">
      <c r="A28" s="168" t="s">
        <v>4</v>
      </c>
      <c r="B28" s="77">
        <v>8</v>
      </c>
      <c r="C28" s="166">
        <v>8</v>
      </c>
      <c r="D28" s="166">
        <v>3</v>
      </c>
      <c r="E28" s="166" t="s">
        <v>111</v>
      </c>
      <c r="F28" s="166" t="s">
        <v>111</v>
      </c>
      <c r="G28" s="165">
        <v>1</v>
      </c>
    </row>
    <row r="29" spans="1:9" ht="20.100000000000001" customHeight="1">
      <c r="A29" s="168" t="s">
        <v>5</v>
      </c>
      <c r="B29" s="77">
        <v>8</v>
      </c>
      <c r="C29" s="166">
        <v>10</v>
      </c>
      <c r="D29" s="166">
        <v>4</v>
      </c>
      <c r="E29" s="166">
        <v>5</v>
      </c>
      <c r="F29" s="166">
        <v>2</v>
      </c>
      <c r="G29" s="165">
        <v>2</v>
      </c>
    </row>
    <row r="30" spans="1:9" ht="20.100000000000001" customHeight="1">
      <c r="A30" s="168" t="s">
        <v>6</v>
      </c>
      <c r="B30" s="77">
        <v>53</v>
      </c>
      <c r="C30" s="166">
        <v>45</v>
      </c>
      <c r="D30" s="166">
        <v>24</v>
      </c>
      <c r="E30" s="166">
        <v>16</v>
      </c>
      <c r="F30" s="166">
        <v>13</v>
      </c>
      <c r="G30" s="165">
        <v>5</v>
      </c>
    </row>
    <row r="31" spans="1:9" ht="20.100000000000001" customHeight="1">
      <c r="A31" s="169" t="s">
        <v>116</v>
      </c>
      <c r="B31" s="167" t="s">
        <v>111</v>
      </c>
      <c r="C31" s="166">
        <v>1</v>
      </c>
      <c r="D31" s="166">
        <v>1</v>
      </c>
      <c r="E31" s="166">
        <v>1</v>
      </c>
      <c r="F31" s="166">
        <v>1</v>
      </c>
      <c r="G31" s="165" t="s">
        <v>111</v>
      </c>
    </row>
    <row r="32" spans="1:9" ht="20.100000000000001" customHeight="1">
      <c r="A32" s="168" t="s">
        <v>110</v>
      </c>
      <c r="B32" s="77">
        <v>32</v>
      </c>
      <c r="C32" s="166">
        <v>40</v>
      </c>
      <c r="D32" s="166">
        <v>20</v>
      </c>
      <c r="E32" s="166">
        <v>17</v>
      </c>
      <c r="F32" s="166">
        <v>11</v>
      </c>
      <c r="G32" s="165">
        <v>6</v>
      </c>
    </row>
    <row r="33" spans="1:7" ht="20.100000000000001" customHeight="1">
      <c r="A33" s="168" t="s">
        <v>115</v>
      </c>
      <c r="B33" s="167">
        <v>4</v>
      </c>
      <c r="C33" s="166">
        <v>6</v>
      </c>
      <c r="D33" s="166" t="s">
        <v>111</v>
      </c>
      <c r="E33" s="166">
        <v>1</v>
      </c>
      <c r="F33" s="166">
        <v>1</v>
      </c>
      <c r="G33" s="165" t="s">
        <v>111</v>
      </c>
    </row>
    <row r="34" spans="1:7" ht="20.100000000000001" customHeight="1">
      <c r="A34" s="168" t="s">
        <v>10</v>
      </c>
      <c r="B34" s="167">
        <v>19</v>
      </c>
      <c r="C34" s="166">
        <v>10</v>
      </c>
      <c r="D34" s="166">
        <v>9</v>
      </c>
      <c r="E34" s="166">
        <v>7</v>
      </c>
      <c r="F34" s="166">
        <v>2</v>
      </c>
      <c r="G34" s="165">
        <v>4</v>
      </c>
    </row>
    <row r="35" spans="1:7" ht="20.100000000000001" customHeight="1">
      <c r="A35" s="168" t="s">
        <v>11</v>
      </c>
      <c r="B35" s="167">
        <v>2</v>
      </c>
      <c r="C35" s="166" t="s">
        <v>111</v>
      </c>
      <c r="D35" s="166" t="s">
        <v>111</v>
      </c>
      <c r="E35" s="166" t="s">
        <v>111</v>
      </c>
      <c r="F35" s="166" t="s">
        <v>111</v>
      </c>
      <c r="G35" s="165" t="s">
        <v>111</v>
      </c>
    </row>
    <row r="36" spans="1:7" ht="20.100000000000001" customHeight="1" thickBot="1">
      <c r="A36" s="164" t="s">
        <v>12</v>
      </c>
      <c r="B36" s="163">
        <v>12</v>
      </c>
      <c r="C36" s="162">
        <v>3</v>
      </c>
      <c r="D36" s="162">
        <v>2</v>
      </c>
      <c r="E36" s="162">
        <v>4</v>
      </c>
      <c r="F36" s="162">
        <v>1</v>
      </c>
      <c r="G36" s="161">
        <v>2</v>
      </c>
    </row>
    <row r="37" spans="1:7">
      <c r="G37" s="70"/>
    </row>
  </sheetData>
  <mergeCells count="7">
    <mergeCell ref="A3:I6"/>
    <mergeCell ref="A8:A9"/>
    <mergeCell ref="B8:B9"/>
    <mergeCell ref="D8:D9"/>
    <mergeCell ref="A23:A24"/>
    <mergeCell ref="G23:G24"/>
    <mergeCell ref="C8:C9"/>
  </mergeCells>
  <phoneticPr fontId="2"/>
  <pageMargins left="0.86614173228346458" right="0.70866141732283472" top="0.74803149606299213" bottom="0.74803149606299213" header="0.31496062992125984" footer="0.31496062992125984"/>
  <pageSetup paperSize="9" firstPageNumber="10" orientation="portrait" useFirstPageNumber="1" r:id="rId1"/>
  <headerFooter>
    <oddFooter>&amp;C&amp;"ＭＳ 明朝,標準"&amp;P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view="pageBreakPreview" zoomScaleNormal="100" zoomScaleSheetLayoutView="100" workbookViewId="0">
      <selection activeCell="H84" sqref="H84"/>
    </sheetView>
  </sheetViews>
  <sheetFormatPr defaultRowHeight="13.5"/>
  <cols>
    <col min="1" max="1" width="2.5" customWidth="1"/>
    <col min="2" max="2" width="10.75" customWidth="1"/>
    <col min="3" max="19" width="7.625" customWidth="1"/>
  </cols>
  <sheetData>
    <row r="1" spans="1:19" ht="17.25">
      <c r="B1" s="195" t="s">
        <v>143</v>
      </c>
    </row>
    <row r="2" spans="1:19" ht="16.5" customHeight="1" thickBot="1">
      <c r="D2" s="69"/>
      <c r="R2" s="31" t="s">
        <v>144</v>
      </c>
    </row>
    <row r="3" spans="1:19" ht="18" customHeight="1">
      <c r="B3" s="572"/>
      <c r="C3" s="574" t="s">
        <v>145</v>
      </c>
      <c r="D3" s="575"/>
      <c r="E3" s="575"/>
      <c r="F3" s="575"/>
      <c r="G3" s="575"/>
      <c r="H3" s="575"/>
      <c r="I3" s="575"/>
      <c r="J3" s="575"/>
      <c r="K3" s="575"/>
      <c r="L3" s="575"/>
      <c r="M3" s="575"/>
      <c r="N3" s="575"/>
      <c r="O3" s="575"/>
      <c r="P3" s="575"/>
      <c r="Q3" s="575"/>
      <c r="R3" s="576"/>
    </row>
    <row r="4" spans="1:19" ht="43.5" customHeight="1" thickBot="1">
      <c r="B4" s="573"/>
      <c r="C4" s="196" t="s">
        <v>58</v>
      </c>
      <c r="D4" s="197" t="s">
        <v>146</v>
      </c>
      <c r="E4" s="198" t="s">
        <v>147</v>
      </c>
      <c r="F4" s="199" t="s">
        <v>148</v>
      </c>
      <c r="G4" s="199" t="s">
        <v>149</v>
      </c>
      <c r="H4" s="198" t="s">
        <v>150</v>
      </c>
      <c r="I4" s="198" t="s">
        <v>151</v>
      </c>
      <c r="J4" s="200" t="s">
        <v>152</v>
      </c>
      <c r="K4" s="197" t="s">
        <v>153</v>
      </c>
      <c r="L4" s="201" t="s">
        <v>154</v>
      </c>
      <c r="M4" s="197" t="s">
        <v>155</v>
      </c>
      <c r="N4" s="197" t="s">
        <v>156</v>
      </c>
      <c r="O4" s="197" t="s">
        <v>157</v>
      </c>
      <c r="P4" s="197" t="s">
        <v>158</v>
      </c>
      <c r="Q4" s="197" t="s">
        <v>159</v>
      </c>
      <c r="R4" s="202" t="s">
        <v>160</v>
      </c>
    </row>
    <row r="5" spans="1:19" ht="20.100000000000001" customHeight="1" thickTop="1" thickBot="1">
      <c r="B5" s="203" t="s">
        <v>161</v>
      </c>
      <c r="C5" s="204">
        <f>SUM(D5:R5)+SUM(C13:J13)</f>
        <v>2544</v>
      </c>
      <c r="D5" s="204">
        <f>SUM(D6:D8)</f>
        <v>2186</v>
      </c>
      <c r="E5" s="204">
        <f>SUM(E6:E8)</f>
        <v>1</v>
      </c>
      <c r="F5" s="204">
        <f t="shared" ref="F5:R5" si="0">SUM(F6:F8)</f>
        <v>1</v>
      </c>
      <c r="G5" s="204">
        <f t="shared" si="0"/>
        <v>3</v>
      </c>
      <c r="H5" s="204">
        <f t="shared" si="0"/>
        <v>52</v>
      </c>
      <c r="I5" s="204">
        <f t="shared" si="0"/>
        <v>112</v>
      </c>
      <c r="J5" s="204">
        <f t="shared" si="0"/>
        <v>52</v>
      </c>
      <c r="K5" s="204">
        <f t="shared" si="0"/>
        <v>28</v>
      </c>
      <c r="L5" s="204">
        <f t="shared" si="0"/>
        <v>8</v>
      </c>
      <c r="M5" s="204">
        <f t="shared" si="0"/>
        <v>52</v>
      </c>
      <c r="N5" s="204">
        <f t="shared" si="0"/>
        <v>40</v>
      </c>
      <c r="O5" s="204">
        <f t="shared" si="0"/>
        <v>4</v>
      </c>
      <c r="P5" s="204">
        <f t="shared" si="0"/>
        <v>4</v>
      </c>
      <c r="Q5" s="205" t="s">
        <v>108</v>
      </c>
      <c r="R5" s="206">
        <f t="shared" si="0"/>
        <v>1</v>
      </c>
      <c r="S5" s="12"/>
    </row>
    <row r="6" spans="1:19" ht="20.100000000000001" customHeight="1" thickTop="1">
      <c r="B6" s="207" t="s">
        <v>162</v>
      </c>
      <c r="C6" s="208">
        <v>1375</v>
      </c>
      <c r="D6" s="208">
        <v>1230</v>
      </c>
      <c r="E6" s="209" t="s">
        <v>163</v>
      </c>
      <c r="F6" s="209" t="s">
        <v>163</v>
      </c>
      <c r="G6" s="209" t="s">
        <v>163</v>
      </c>
      <c r="H6" s="208">
        <v>21</v>
      </c>
      <c r="I6" s="208">
        <v>41</v>
      </c>
      <c r="J6" s="210">
        <v>11</v>
      </c>
      <c r="K6" s="211">
        <v>20</v>
      </c>
      <c r="L6" s="212">
        <v>5</v>
      </c>
      <c r="M6" s="211">
        <v>23</v>
      </c>
      <c r="N6" s="211">
        <v>18</v>
      </c>
      <c r="O6" s="212">
        <v>2</v>
      </c>
      <c r="P6" s="212">
        <v>3</v>
      </c>
      <c r="Q6" s="212" t="s">
        <v>163</v>
      </c>
      <c r="R6" s="213">
        <v>1</v>
      </c>
    </row>
    <row r="7" spans="1:19" ht="20.100000000000001" customHeight="1">
      <c r="B7" s="214" t="s">
        <v>164</v>
      </c>
      <c r="C7" s="78">
        <v>424</v>
      </c>
      <c r="D7" s="78">
        <v>304</v>
      </c>
      <c r="E7" s="78">
        <v>1</v>
      </c>
      <c r="F7" s="78">
        <v>1</v>
      </c>
      <c r="G7" s="166" t="s">
        <v>163</v>
      </c>
      <c r="H7" s="78">
        <v>11</v>
      </c>
      <c r="I7" s="78">
        <v>49</v>
      </c>
      <c r="J7" s="215">
        <v>22</v>
      </c>
      <c r="K7" s="216">
        <v>5</v>
      </c>
      <c r="L7" s="149">
        <v>2</v>
      </c>
      <c r="M7" s="216">
        <v>18</v>
      </c>
      <c r="N7" s="216">
        <v>9</v>
      </c>
      <c r="O7" s="149">
        <v>2</v>
      </c>
      <c r="P7" s="149" t="s">
        <v>163</v>
      </c>
      <c r="Q7" s="149" t="s">
        <v>163</v>
      </c>
      <c r="R7" s="91" t="s">
        <v>163</v>
      </c>
    </row>
    <row r="8" spans="1:19" ht="20.100000000000001" customHeight="1" thickBot="1">
      <c r="B8" s="217" t="s">
        <v>165</v>
      </c>
      <c r="C8" s="185">
        <v>745</v>
      </c>
      <c r="D8" s="185">
        <v>652</v>
      </c>
      <c r="E8" s="162" t="s">
        <v>163</v>
      </c>
      <c r="F8" s="162" t="s">
        <v>163</v>
      </c>
      <c r="G8" s="185">
        <v>3</v>
      </c>
      <c r="H8" s="185">
        <v>20</v>
      </c>
      <c r="I8" s="185">
        <v>22</v>
      </c>
      <c r="J8" s="218">
        <v>19</v>
      </c>
      <c r="K8" s="219">
        <v>3</v>
      </c>
      <c r="L8" s="73">
        <v>1</v>
      </c>
      <c r="M8" s="219">
        <v>11</v>
      </c>
      <c r="N8" s="219">
        <v>13</v>
      </c>
      <c r="O8" s="73" t="s">
        <v>163</v>
      </c>
      <c r="P8" s="73">
        <v>1</v>
      </c>
      <c r="Q8" s="73" t="s">
        <v>163</v>
      </c>
      <c r="R8" s="74" t="s">
        <v>163</v>
      </c>
    </row>
    <row r="9" spans="1:19" ht="11.25" customHeight="1"/>
    <row r="10" spans="1:19" ht="16.5" customHeight="1" thickBot="1">
      <c r="B10" s="15"/>
      <c r="C10" s="15"/>
      <c r="D10" s="2"/>
      <c r="E10" s="2"/>
      <c r="F10" s="2"/>
      <c r="G10" s="2"/>
      <c r="H10" s="2"/>
      <c r="I10" s="2"/>
      <c r="J10" s="2"/>
      <c r="K10" s="2"/>
      <c r="L10" s="2"/>
      <c r="M10" s="2"/>
      <c r="N10" s="2"/>
      <c r="O10" s="2"/>
      <c r="P10" s="2"/>
      <c r="Q10" s="2"/>
      <c r="R10" s="2"/>
      <c r="S10" s="31" t="s">
        <v>144</v>
      </c>
    </row>
    <row r="11" spans="1:19" ht="18" customHeight="1">
      <c r="B11" s="577"/>
      <c r="C11" s="578" t="s">
        <v>166</v>
      </c>
      <c r="D11" s="574" t="s">
        <v>167</v>
      </c>
      <c r="E11" s="575"/>
      <c r="F11" s="575"/>
      <c r="G11" s="575"/>
      <c r="H11" s="575"/>
      <c r="I11" s="575"/>
      <c r="J11" s="575"/>
      <c r="K11" s="575"/>
      <c r="L11" s="575"/>
      <c r="M11" s="575"/>
      <c r="N11" s="575"/>
      <c r="O11" s="575"/>
      <c r="P11" s="575"/>
      <c r="Q11" s="575"/>
      <c r="R11" s="575"/>
      <c r="S11" s="576"/>
    </row>
    <row r="12" spans="1:19" ht="18" customHeight="1">
      <c r="B12" s="577"/>
      <c r="C12" s="579"/>
      <c r="D12" s="540" t="s">
        <v>58</v>
      </c>
      <c r="E12" s="581" t="s">
        <v>168</v>
      </c>
      <c r="F12" s="582"/>
      <c r="G12" s="582"/>
      <c r="H12" s="582"/>
      <c r="I12" s="582"/>
      <c r="J12" s="582"/>
      <c r="K12" s="582"/>
      <c r="L12" s="582"/>
      <c r="M12" s="582"/>
      <c r="N12" s="582"/>
      <c r="O12" s="582"/>
      <c r="P12" s="582"/>
      <c r="Q12" s="582"/>
      <c r="R12" s="582"/>
      <c r="S12" s="583"/>
    </row>
    <row r="13" spans="1:19" ht="33" customHeight="1" thickBot="1">
      <c r="B13" s="573"/>
      <c r="C13" s="580"/>
      <c r="D13" s="571"/>
      <c r="E13" s="220" t="s">
        <v>169</v>
      </c>
      <c r="F13" s="221" t="s">
        <v>147</v>
      </c>
      <c r="G13" s="222" t="s">
        <v>170</v>
      </c>
      <c r="H13" s="199" t="s">
        <v>171</v>
      </c>
      <c r="I13" s="198" t="s">
        <v>150</v>
      </c>
      <c r="J13" s="200" t="s">
        <v>151</v>
      </c>
      <c r="K13" s="197" t="s">
        <v>152</v>
      </c>
      <c r="L13" s="197" t="s">
        <v>153</v>
      </c>
      <c r="M13" s="201" t="s">
        <v>154</v>
      </c>
      <c r="N13" s="197" t="s">
        <v>155</v>
      </c>
      <c r="O13" s="197" t="s">
        <v>156</v>
      </c>
      <c r="P13" s="197" t="s">
        <v>157</v>
      </c>
      <c r="Q13" s="197" t="s">
        <v>158</v>
      </c>
      <c r="R13" s="197" t="s">
        <v>159</v>
      </c>
      <c r="S13" s="202" t="s">
        <v>160</v>
      </c>
    </row>
    <row r="14" spans="1:19" ht="20.100000000000001" customHeight="1" thickTop="1" thickBot="1">
      <c r="A14" s="223">
        <v>11</v>
      </c>
      <c r="B14" s="224" t="s">
        <v>161</v>
      </c>
      <c r="C14" s="204">
        <f>D14+M22</f>
        <v>735</v>
      </c>
      <c r="D14" s="204">
        <f>SUM(F14:S14)+SUM(C22:L22)</f>
        <v>596</v>
      </c>
      <c r="E14" s="225">
        <f>SUM(E15:E17)</f>
        <v>314</v>
      </c>
      <c r="F14" s="225">
        <f t="shared" ref="F14:O14" si="1">SUM(F15:F17)</f>
        <v>132</v>
      </c>
      <c r="G14" s="225">
        <f t="shared" si="1"/>
        <v>19</v>
      </c>
      <c r="H14" s="225">
        <f t="shared" si="1"/>
        <v>2</v>
      </c>
      <c r="I14" s="225">
        <f t="shared" si="1"/>
        <v>88</v>
      </c>
      <c r="J14" s="225">
        <f t="shared" si="1"/>
        <v>32</v>
      </c>
      <c r="K14" s="225">
        <f t="shared" si="1"/>
        <v>12</v>
      </c>
      <c r="L14" s="225">
        <f t="shared" si="1"/>
        <v>9</v>
      </c>
      <c r="M14" s="225">
        <f t="shared" si="1"/>
        <v>5</v>
      </c>
      <c r="N14" s="225">
        <f t="shared" si="1"/>
        <v>1</v>
      </c>
      <c r="O14" s="225">
        <f t="shared" si="1"/>
        <v>13</v>
      </c>
      <c r="P14" s="226" t="s">
        <v>172</v>
      </c>
      <c r="Q14" s="226" t="s">
        <v>172</v>
      </c>
      <c r="R14" s="226" t="s">
        <v>172</v>
      </c>
      <c r="S14" s="227">
        <f t="shared" ref="S14" si="2">SUM(S15:S17)</f>
        <v>1</v>
      </c>
    </row>
    <row r="15" spans="1:19" ht="20.100000000000001" customHeight="1" thickTop="1">
      <c r="B15" s="207" t="s">
        <v>162</v>
      </c>
      <c r="C15" s="208">
        <f>D15+M23</f>
        <v>477</v>
      </c>
      <c r="D15" s="208">
        <f>SUM(F15:S15)+SUM(C23:L23)</f>
        <v>379</v>
      </c>
      <c r="E15" s="211">
        <v>236</v>
      </c>
      <c r="F15" s="212">
        <v>117</v>
      </c>
      <c r="G15" s="211">
        <v>14</v>
      </c>
      <c r="H15" s="212" t="s">
        <v>163</v>
      </c>
      <c r="I15" s="211">
        <v>63</v>
      </c>
      <c r="J15" s="228">
        <v>19</v>
      </c>
      <c r="K15" s="211">
        <v>4</v>
      </c>
      <c r="L15" s="211">
        <v>7</v>
      </c>
      <c r="M15" s="212">
        <v>3</v>
      </c>
      <c r="N15" s="212">
        <v>1</v>
      </c>
      <c r="O15" s="211">
        <v>7</v>
      </c>
      <c r="P15" s="212" t="s">
        <v>163</v>
      </c>
      <c r="Q15" s="212" t="s">
        <v>163</v>
      </c>
      <c r="R15" s="212" t="s">
        <v>163</v>
      </c>
      <c r="S15" s="213">
        <v>1</v>
      </c>
    </row>
    <row r="16" spans="1:19" ht="20.100000000000001" customHeight="1">
      <c r="B16" s="214" t="s">
        <v>164</v>
      </c>
      <c r="C16" s="78">
        <f>D16+M24</f>
        <v>100</v>
      </c>
      <c r="D16" s="78">
        <f>SUM(F16:S16)+SUM(C24:L24)</f>
        <v>87</v>
      </c>
      <c r="E16" s="216">
        <v>29</v>
      </c>
      <c r="F16" s="149">
        <v>10</v>
      </c>
      <c r="G16" s="216">
        <v>2</v>
      </c>
      <c r="H16" s="149" t="s">
        <v>163</v>
      </c>
      <c r="I16" s="216">
        <v>7</v>
      </c>
      <c r="J16" s="229">
        <v>7</v>
      </c>
      <c r="K16" s="216">
        <v>1</v>
      </c>
      <c r="L16" s="216">
        <v>1</v>
      </c>
      <c r="M16" s="149" t="s">
        <v>163</v>
      </c>
      <c r="N16" s="149" t="s">
        <v>163</v>
      </c>
      <c r="O16" s="149">
        <v>1</v>
      </c>
      <c r="P16" s="149" t="s">
        <v>163</v>
      </c>
      <c r="Q16" s="149" t="s">
        <v>163</v>
      </c>
      <c r="R16" s="149" t="s">
        <v>163</v>
      </c>
      <c r="S16" s="91" t="s">
        <v>163</v>
      </c>
    </row>
    <row r="17" spans="2:19" ht="20.100000000000001" customHeight="1" thickBot="1">
      <c r="B17" s="217" t="s">
        <v>165</v>
      </c>
      <c r="C17" s="185">
        <f>D17+M25</f>
        <v>158</v>
      </c>
      <c r="D17" s="185">
        <f>SUM(F17:S17)+SUM(C25:L25)</f>
        <v>130</v>
      </c>
      <c r="E17" s="219">
        <v>49</v>
      </c>
      <c r="F17" s="73">
        <v>5</v>
      </c>
      <c r="G17" s="219">
        <v>3</v>
      </c>
      <c r="H17" s="73">
        <v>2</v>
      </c>
      <c r="I17" s="219">
        <v>18</v>
      </c>
      <c r="J17" s="19">
        <v>6</v>
      </c>
      <c r="K17" s="219">
        <v>7</v>
      </c>
      <c r="L17" s="219">
        <v>1</v>
      </c>
      <c r="M17" s="73">
        <v>2</v>
      </c>
      <c r="N17" s="73" t="s">
        <v>163</v>
      </c>
      <c r="O17" s="219">
        <v>5</v>
      </c>
      <c r="P17" s="73" t="s">
        <v>163</v>
      </c>
      <c r="Q17" s="73" t="s">
        <v>163</v>
      </c>
      <c r="R17" s="73" t="s">
        <v>163</v>
      </c>
      <c r="S17" s="74" t="s">
        <v>163</v>
      </c>
    </row>
    <row r="18" spans="2:19" ht="16.5" customHeight="1" thickBot="1">
      <c r="B18" s="15"/>
      <c r="C18" s="230"/>
      <c r="D18" s="15"/>
      <c r="E18" s="15"/>
      <c r="F18" s="15"/>
      <c r="G18" s="15"/>
      <c r="H18" s="15"/>
      <c r="I18" s="15"/>
      <c r="J18" s="15"/>
      <c r="K18" s="15"/>
      <c r="L18" s="15"/>
      <c r="M18" s="31" t="s">
        <v>144</v>
      </c>
      <c r="Q18" s="2"/>
    </row>
    <row r="19" spans="2:19" ht="18" customHeight="1">
      <c r="B19" s="593"/>
      <c r="C19" s="574" t="s">
        <v>173</v>
      </c>
      <c r="D19" s="575"/>
      <c r="E19" s="575"/>
      <c r="F19" s="575"/>
      <c r="G19" s="575"/>
      <c r="H19" s="575"/>
      <c r="I19" s="575"/>
      <c r="J19" s="575"/>
      <c r="K19" s="575"/>
      <c r="L19" s="594"/>
      <c r="M19" s="584" t="s">
        <v>174</v>
      </c>
    </row>
    <row r="20" spans="2:19" ht="18" customHeight="1">
      <c r="B20" s="577"/>
      <c r="C20" s="587" t="s">
        <v>175</v>
      </c>
      <c r="D20" s="587" t="s">
        <v>176</v>
      </c>
      <c r="E20" s="587" t="s">
        <v>177</v>
      </c>
      <c r="F20" s="587" t="s">
        <v>178</v>
      </c>
      <c r="G20" s="587" t="s">
        <v>179</v>
      </c>
      <c r="H20" s="587" t="s">
        <v>180</v>
      </c>
      <c r="I20" s="587" t="s">
        <v>181</v>
      </c>
      <c r="J20" s="589" t="s">
        <v>182</v>
      </c>
      <c r="K20" s="587" t="s">
        <v>183</v>
      </c>
      <c r="L20" s="591" t="s">
        <v>184</v>
      </c>
      <c r="M20" s="585"/>
    </row>
    <row r="21" spans="2:19" ht="33" customHeight="1" thickBot="1">
      <c r="B21" s="573"/>
      <c r="C21" s="588"/>
      <c r="D21" s="588"/>
      <c r="E21" s="588"/>
      <c r="F21" s="588"/>
      <c r="G21" s="588"/>
      <c r="H21" s="588"/>
      <c r="I21" s="588"/>
      <c r="J21" s="590"/>
      <c r="K21" s="588"/>
      <c r="L21" s="592"/>
      <c r="M21" s="586"/>
      <c r="O21" s="2"/>
    </row>
    <row r="22" spans="2:19" ht="20.100000000000001" customHeight="1" thickTop="1" thickBot="1">
      <c r="B22" s="203" t="s">
        <v>161</v>
      </c>
      <c r="C22" s="225">
        <f>SUM(C23:C25)</f>
        <v>88</v>
      </c>
      <c r="D22" s="225">
        <f t="shared" ref="D22:I22" si="3">SUM(D23:D25)</f>
        <v>98</v>
      </c>
      <c r="E22" s="225">
        <f t="shared" si="3"/>
        <v>22</v>
      </c>
      <c r="F22" s="225">
        <f t="shared" si="3"/>
        <v>10</v>
      </c>
      <c r="G22" s="225">
        <f t="shared" si="3"/>
        <v>13</v>
      </c>
      <c r="H22" s="225">
        <f t="shared" si="3"/>
        <v>38</v>
      </c>
      <c r="I22" s="225">
        <f t="shared" si="3"/>
        <v>1</v>
      </c>
      <c r="J22" s="226" t="s">
        <v>172</v>
      </c>
      <c r="K22" s="225">
        <f t="shared" ref="K22:M22" si="4">SUM(K23:K25)</f>
        <v>1</v>
      </c>
      <c r="L22" s="225">
        <f t="shared" si="4"/>
        <v>11</v>
      </c>
      <c r="M22" s="227">
        <f t="shared" si="4"/>
        <v>139</v>
      </c>
      <c r="N22" s="12"/>
    </row>
    <row r="23" spans="2:19" ht="20.100000000000001" customHeight="1" thickTop="1">
      <c r="B23" s="207" t="s">
        <v>162</v>
      </c>
      <c r="C23" s="211">
        <v>41</v>
      </c>
      <c r="D23" s="211">
        <v>51</v>
      </c>
      <c r="E23" s="211">
        <v>6</v>
      </c>
      <c r="F23" s="211">
        <v>8</v>
      </c>
      <c r="G23" s="211">
        <v>8</v>
      </c>
      <c r="H23" s="211">
        <v>20</v>
      </c>
      <c r="I23" s="212">
        <v>1</v>
      </c>
      <c r="J23" s="231" t="s">
        <v>163</v>
      </c>
      <c r="K23" s="232">
        <v>1</v>
      </c>
      <c r="L23" s="211">
        <v>7</v>
      </c>
      <c r="M23" s="233">
        <v>98</v>
      </c>
    </row>
    <row r="24" spans="2:19" ht="20.100000000000001" customHeight="1">
      <c r="B24" s="214" t="s">
        <v>164</v>
      </c>
      <c r="C24" s="216">
        <v>13</v>
      </c>
      <c r="D24" s="216">
        <v>29</v>
      </c>
      <c r="E24" s="216">
        <v>6</v>
      </c>
      <c r="F24" s="149" t="s">
        <v>163</v>
      </c>
      <c r="G24" s="216">
        <v>2</v>
      </c>
      <c r="H24" s="216">
        <v>6</v>
      </c>
      <c r="I24" s="149" t="s">
        <v>163</v>
      </c>
      <c r="J24" s="234" t="s">
        <v>163</v>
      </c>
      <c r="K24" s="235" t="s">
        <v>163</v>
      </c>
      <c r="L24" s="216">
        <v>2</v>
      </c>
      <c r="M24" s="236">
        <v>13</v>
      </c>
    </row>
    <row r="25" spans="2:19" ht="20.100000000000001" customHeight="1" thickBot="1">
      <c r="B25" s="217" t="s">
        <v>165</v>
      </c>
      <c r="C25" s="219">
        <v>34</v>
      </c>
      <c r="D25" s="219">
        <v>18</v>
      </c>
      <c r="E25" s="219">
        <v>10</v>
      </c>
      <c r="F25" s="219">
        <v>2</v>
      </c>
      <c r="G25" s="219">
        <v>3</v>
      </c>
      <c r="H25" s="219">
        <v>12</v>
      </c>
      <c r="I25" s="73" t="s">
        <v>163</v>
      </c>
      <c r="J25" s="237" t="s">
        <v>163</v>
      </c>
      <c r="K25" s="238" t="s">
        <v>163</v>
      </c>
      <c r="L25" s="219">
        <v>2</v>
      </c>
      <c r="M25" s="16">
        <v>28</v>
      </c>
    </row>
  </sheetData>
  <mergeCells count="20">
    <mergeCell ref="B19:B21"/>
    <mergeCell ref="C19:L19"/>
    <mergeCell ref="M19:M21"/>
    <mergeCell ref="C20:C21"/>
    <mergeCell ref="D20:D21"/>
    <mergeCell ref="E20:E21"/>
    <mergeCell ref="F20:F21"/>
    <mergeCell ref="G20:G21"/>
    <mergeCell ref="H20:H21"/>
    <mergeCell ref="I20:I21"/>
    <mergeCell ref="J20:J21"/>
    <mergeCell ref="K20:K21"/>
    <mergeCell ref="L20:L21"/>
    <mergeCell ref="B3:B4"/>
    <mergeCell ref="C3:R3"/>
    <mergeCell ref="B11:B13"/>
    <mergeCell ref="C11:C13"/>
    <mergeCell ref="D11:S11"/>
    <mergeCell ref="D12:D13"/>
    <mergeCell ref="E12:S12"/>
  </mergeCells>
  <phoneticPr fontId="2"/>
  <pageMargins left="0.43307086614173229" right="3.937007874015748E-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BreakPreview" zoomScaleNormal="100" zoomScaleSheetLayoutView="100" workbookViewId="0">
      <selection activeCell="H84" sqref="H84"/>
    </sheetView>
  </sheetViews>
  <sheetFormatPr defaultRowHeight="13.5"/>
  <cols>
    <col min="1" max="1" width="7.625" customWidth="1"/>
    <col min="2" max="2" width="10.875" customWidth="1"/>
    <col min="3" max="16" width="8.625" customWidth="1"/>
  </cols>
  <sheetData>
    <row r="1" spans="1:16" ht="24.95" customHeight="1">
      <c r="A1" s="239"/>
      <c r="B1" s="195" t="s">
        <v>185</v>
      </c>
    </row>
    <row r="2" spans="1:16" ht="24.95" customHeight="1">
      <c r="A2" s="239"/>
    </row>
    <row r="3" spans="1:16" ht="15" customHeight="1" thickBot="1">
      <c r="A3" s="239"/>
      <c r="P3" s="31" t="s">
        <v>186</v>
      </c>
    </row>
    <row r="4" spans="1:16" ht="20.100000000000001" customHeight="1">
      <c r="A4" s="239"/>
      <c r="B4" s="572"/>
      <c r="C4" s="595" t="s">
        <v>187</v>
      </c>
      <c r="D4" s="596"/>
      <c r="E4" s="596"/>
      <c r="F4" s="596"/>
      <c r="G4" s="596"/>
      <c r="H4" s="596"/>
      <c r="I4" s="596"/>
      <c r="J4" s="596"/>
      <c r="K4" s="596"/>
      <c r="L4" s="596"/>
      <c r="M4" s="596"/>
      <c r="N4" s="596"/>
      <c r="O4" s="596"/>
      <c r="P4" s="597"/>
    </row>
    <row r="5" spans="1:16" ht="24.95" customHeight="1" thickBot="1">
      <c r="A5" s="239"/>
      <c r="B5" s="577"/>
      <c r="C5" s="63" t="s">
        <v>58</v>
      </c>
      <c r="D5" s="240" t="s">
        <v>188</v>
      </c>
      <c r="E5" s="240" t="s">
        <v>189</v>
      </c>
      <c r="F5" s="240" t="s">
        <v>190</v>
      </c>
      <c r="G5" s="240" t="s">
        <v>191</v>
      </c>
      <c r="H5" s="240" t="s">
        <v>192</v>
      </c>
      <c r="I5" s="240" t="s">
        <v>193</v>
      </c>
      <c r="J5" s="241" t="s">
        <v>194</v>
      </c>
      <c r="K5" s="240" t="s">
        <v>195</v>
      </c>
      <c r="L5" s="240" t="s">
        <v>196</v>
      </c>
      <c r="M5" s="240" t="s">
        <v>197</v>
      </c>
      <c r="N5" s="240" t="s">
        <v>198</v>
      </c>
      <c r="O5" s="240" t="s">
        <v>199</v>
      </c>
      <c r="P5" s="242" t="s">
        <v>200</v>
      </c>
    </row>
    <row r="6" spans="1:16" ht="20.100000000000001" customHeight="1" thickTop="1" thickBot="1">
      <c r="A6" s="239"/>
      <c r="B6" s="243" t="s">
        <v>161</v>
      </c>
      <c r="C6" s="244">
        <f>SUM(D6:P6)</f>
        <v>5681</v>
      </c>
      <c r="D6" s="244">
        <f>SUM(D7:D9)</f>
        <v>83</v>
      </c>
      <c r="E6" s="244">
        <f>SUM(E7:E9)</f>
        <v>48</v>
      </c>
      <c r="F6" s="244">
        <f t="shared" ref="F6:P6" si="0">SUM(F7:F9)</f>
        <v>66</v>
      </c>
      <c r="G6" s="244">
        <f t="shared" si="0"/>
        <v>99</v>
      </c>
      <c r="H6" s="244">
        <f t="shared" si="0"/>
        <v>147</v>
      </c>
      <c r="I6" s="244">
        <f t="shared" si="0"/>
        <v>133</v>
      </c>
      <c r="J6" s="244">
        <f t="shared" si="0"/>
        <v>122</v>
      </c>
      <c r="K6" s="244">
        <f t="shared" si="0"/>
        <v>260</v>
      </c>
      <c r="L6" s="244">
        <f t="shared" si="0"/>
        <v>485</v>
      </c>
      <c r="M6" s="244">
        <f t="shared" si="0"/>
        <v>907</v>
      </c>
      <c r="N6" s="244">
        <f t="shared" si="0"/>
        <v>969</v>
      </c>
      <c r="O6" s="244">
        <f t="shared" si="0"/>
        <v>705</v>
      </c>
      <c r="P6" s="174">
        <f t="shared" si="0"/>
        <v>1657</v>
      </c>
    </row>
    <row r="7" spans="1:16" ht="20.100000000000001" customHeight="1" thickTop="1">
      <c r="A7" s="239"/>
      <c r="B7" s="245" t="s">
        <v>162</v>
      </c>
      <c r="C7" s="85">
        <f>SUM(D7:P7)</f>
        <v>3282</v>
      </c>
      <c r="D7" s="85">
        <v>50</v>
      </c>
      <c r="E7" s="85">
        <v>26</v>
      </c>
      <c r="F7" s="85">
        <v>39</v>
      </c>
      <c r="G7" s="85">
        <v>52</v>
      </c>
      <c r="H7" s="85">
        <v>103</v>
      </c>
      <c r="I7" s="85">
        <v>84</v>
      </c>
      <c r="J7" s="246">
        <v>78</v>
      </c>
      <c r="K7" s="85">
        <v>162</v>
      </c>
      <c r="L7" s="85">
        <v>281</v>
      </c>
      <c r="M7" s="85">
        <v>547</v>
      </c>
      <c r="N7" s="85">
        <v>590</v>
      </c>
      <c r="O7" s="85">
        <v>383</v>
      </c>
      <c r="P7" s="247">
        <v>887</v>
      </c>
    </row>
    <row r="8" spans="1:16" ht="20.100000000000001" customHeight="1">
      <c r="A8" s="239"/>
      <c r="B8" s="248" t="s">
        <v>201</v>
      </c>
      <c r="C8" s="85">
        <f>SUM(D8:P8)</f>
        <v>922</v>
      </c>
      <c r="D8" s="78">
        <v>16</v>
      </c>
      <c r="E8" s="78">
        <v>12</v>
      </c>
      <c r="F8" s="78">
        <v>12</v>
      </c>
      <c r="G8" s="78">
        <v>18</v>
      </c>
      <c r="H8" s="78">
        <v>26</v>
      </c>
      <c r="I8" s="78">
        <v>14</v>
      </c>
      <c r="J8" s="215">
        <v>17</v>
      </c>
      <c r="K8" s="78">
        <v>44</v>
      </c>
      <c r="L8" s="78">
        <v>89</v>
      </c>
      <c r="M8" s="78">
        <v>156</v>
      </c>
      <c r="N8" s="78">
        <v>152</v>
      </c>
      <c r="O8" s="78">
        <v>117</v>
      </c>
      <c r="P8" s="123">
        <v>249</v>
      </c>
    </row>
    <row r="9" spans="1:16" ht="20.100000000000001" customHeight="1" thickBot="1">
      <c r="A9" s="239"/>
      <c r="B9" s="249" t="s">
        <v>202</v>
      </c>
      <c r="C9" s="250">
        <f>SUM(D9:P9)</f>
        <v>1477</v>
      </c>
      <c r="D9" s="250">
        <v>17</v>
      </c>
      <c r="E9" s="250">
        <v>10</v>
      </c>
      <c r="F9" s="250">
        <v>15</v>
      </c>
      <c r="G9" s="251">
        <v>29</v>
      </c>
      <c r="H9" s="250">
        <v>18</v>
      </c>
      <c r="I9" s="250">
        <v>35</v>
      </c>
      <c r="J9" s="252">
        <v>27</v>
      </c>
      <c r="K9" s="250">
        <v>54</v>
      </c>
      <c r="L9" s="250">
        <v>115</v>
      </c>
      <c r="M9" s="250">
        <v>204</v>
      </c>
      <c r="N9" s="250">
        <v>227</v>
      </c>
      <c r="O9" s="250">
        <v>205</v>
      </c>
      <c r="P9" s="253">
        <v>521</v>
      </c>
    </row>
    <row r="10" spans="1:16" ht="20.100000000000001" customHeight="1" thickBot="1">
      <c r="A10" s="239"/>
    </row>
    <row r="11" spans="1:16" ht="20.100000000000001" customHeight="1">
      <c r="A11" s="239"/>
      <c r="B11" s="572"/>
      <c r="C11" s="595" t="s">
        <v>203</v>
      </c>
      <c r="D11" s="596"/>
      <c r="E11" s="596"/>
      <c r="F11" s="596"/>
      <c r="G11" s="596"/>
      <c r="H11" s="596"/>
      <c r="I11" s="596"/>
      <c r="J11" s="596"/>
      <c r="K11" s="596"/>
      <c r="L11" s="596"/>
      <c r="M11" s="596"/>
      <c r="N11" s="596"/>
      <c r="O11" s="596"/>
      <c r="P11" s="597"/>
    </row>
    <row r="12" spans="1:16" ht="24.95" customHeight="1" thickBot="1">
      <c r="A12" s="239"/>
      <c r="B12" s="577"/>
      <c r="C12" s="63" t="s">
        <v>58</v>
      </c>
      <c r="D12" s="240" t="s">
        <v>188</v>
      </c>
      <c r="E12" s="240" t="s">
        <v>189</v>
      </c>
      <c r="F12" s="240" t="s">
        <v>190</v>
      </c>
      <c r="G12" s="240" t="s">
        <v>191</v>
      </c>
      <c r="H12" s="240" t="s">
        <v>192</v>
      </c>
      <c r="I12" s="240" t="s">
        <v>193</v>
      </c>
      <c r="J12" s="241" t="s">
        <v>194</v>
      </c>
      <c r="K12" s="240" t="s">
        <v>195</v>
      </c>
      <c r="L12" s="240" t="s">
        <v>196</v>
      </c>
      <c r="M12" s="240" t="s">
        <v>197</v>
      </c>
      <c r="N12" s="240" t="s">
        <v>198</v>
      </c>
      <c r="O12" s="240" t="s">
        <v>199</v>
      </c>
      <c r="P12" s="242" t="s">
        <v>200</v>
      </c>
    </row>
    <row r="13" spans="1:16" ht="20.100000000000001" customHeight="1" thickTop="1" thickBot="1">
      <c r="A13" s="239">
        <v>12</v>
      </c>
      <c r="B13" s="243" t="s">
        <v>161</v>
      </c>
      <c r="C13" s="244">
        <f>SUM(D13:P13)</f>
        <v>2855</v>
      </c>
      <c r="D13" s="244">
        <f>SUM(D14:D16)</f>
        <v>40</v>
      </c>
      <c r="E13" s="244">
        <f>SUM(E14:E16)</f>
        <v>26</v>
      </c>
      <c r="F13" s="244">
        <f>SUM(F14:F16)</f>
        <v>46</v>
      </c>
      <c r="G13" s="244">
        <f>SUM(G14:G16)</f>
        <v>61</v>
      </c>
      <c r="H13" s="244">
        <f t="shared" ref="H13:P13" si="1">SUM(H14:H16)</f>
        <v>81</v>
      </c>
      <c r="I13" s="244">
        <f t="shared" si="1"/>
        <v>68</v>
      </c>
      <c r="J13" s="244">
        <f t="shared" si="1"/>
        <v>55</v>
      </c>
      <c r="K13" s="244">
        <f t="shared" si="1"/>
        <v>120</v>
      </c>
      <c r="L13" s="244">
        <f t="shared" si="1"/>
        <v>239</v>
      </c>
      <c r="M13" s="244">
        <f t="shared" si="1"/>
        <v>428</v>
      </c>
      <c r="N13" s="244">
        <f t="shared" si="1"/>
        <v>520</v>
      </c>
      <c r="O13" s="244">
        <f t="shared" si="1"/>
        <v>354</v>
      </c>
      <c r="P13" s="174">
        <f t="shared" si="1"/>
        <v>817</v>
      </c>
    </row>
    <row r="14" spans="1:16" ht="20.100000000000001" customHeight="1" thickTop="1">
      <c r="A14" s="239"/>
      <c r="B14" s="245" t="s">
        <v>162</v>
      </c>
      <c r="C14" s="254">
        <f>SUM(D14:P14)</f>
        <v>1640</v>
      </c>
      <c r="D14" s="255">
        <v>26</v>
      </c>
      <c r="E14" s="255">
        <v>15</v>
      </c>
      <c r="F14" s="255">
        <v>26</v>
      </c>
      <c r="G14" s="255">
        <v>31</v>
      </c>
      <c r="H14" s="255">
        <v>59</v>
      </c>
      <c r="I14" s="255">
        <v>46</v>
      </c>
      <c r="J14" s="255">
        <v>35</v>
      </c>
      <c r="K14" s="256">
        <v>75</v>
      </c>
      <c r="L14" s="255">
        <v>137</v>
      </c>
      <c r="M14" s="255">
        <v>257</v>
      </c>
      <c r="N14" s="255">
        <v>312</v>
      </c>
      <c r="O14" s="255">
        <v>197</v>
      </c>
      <c r="P14" s="257">
        <v>424</v>
      </c>
    </row>
    <row r="15" spans="1:16" ht="20.100000000000001" customHeight="1">
      <c r="A15" s="239"/>
      <c r="B15" s="248" t="s">
        <v>201</v>
      </c>
      <c r="C15" s="258">
        <f>SUM(D15:P15)</f>
        <v>463</v>
      </c>
      <c r="D15" s="216">
        <v>7</v>
      </c>
      <c r="E15" s="216">
        <v>5</v>
      </c>
      <c r="F15" s="216">
        <v>9</v>
      </c>
      <c r="G15" s="216">
        <v>14</v>
      </c>
      <c r="H15" s="216">
        <v>14</v>
      </c>
      <c r="I15" s="216">
        <v>5</v>
      </c>
      <c r="J15" s="216">
        <v>8</v>
      </c>
      <c r="K15" s="259">
        <v>21</v>
      </c>
      <c r="L15" s="216">
        <v>46</v>
      </c>
      <c r="M15" s="216">
        <v>73</v>
      </c>
      <c r="N15" s="216">
        <v>84</v>
      </c>
      <c r="O15" s="216">
        <v>58</v>
      </c>
      <c r="P15" s="260">
        <v>119</v>
      </c>
    </row>
    <row r="16" spans="1:16" ht="20.100000000000001" customHeight="1" thickBot="1">
      <c r="A16" s="239"/>
      <c r="B16" s="249" t="s">
        <v>202</v>
      </c>
      <c r="C16" s="250">
        <f>SUM(D16:P16)</f>
        <v>752</v>
      </c>
      <c r="D16" s="261">
        <v>7</v>
      </c>
      <c r="E16" s="261">
        <v>6</v>
      </c>
      <c r="F16" s="261">
        <v>11</v>
      </c>
      <c r="G16" s="261">
        <v>16</v>
      </c>
      <c r="H16" s="261">
        <v>8</v>
      </c>
      <c r="I16" s="261">
        <v>17</v>
      </c>
      <c r="J16" s="261">
        <v>12</v>
      </c>
      <c r="K16" s="262">
        <v>24</v>
      </c>
      <c r="L16" s="261">
        <v>56</v>
      </c>
      <c r="M16" s="261">
        <v>98</v>
      </c>
      <c r="N16" s="261">
        <v>124</v>
      </c>
      <c r="O16" s="261">
        <v>99</v>
      </c>
      <c r="P16" s="263">
        <v>274</v>
      </c>
    </row>
    <row r="17" spans="1:16" ht="20.100000000000001" customHeight="1" thickBot="1">
      <c r="A17" s="239"/>
    </row>
    <row r="18" spans="1:16" ht="20.100000000000001" customHeight="1">
      <c r="A18" s="239"/>
      <c r="B18" s="572"/>
      <c r="C18" s="595" t="s">
        <v>204</v>
      </c>
      <c r="D18" s="596"/>
      <c r="E18" s="596"/>
      <c r="F18" s="596"/>
      <c r="G18" s="596"/>
      <c r="H18" s="596"/>
      <c r="I18" s="596"/>
      <c r="J18" s="596"/>
      <c r="K18" s="596"/>
      <c r="L18" s="596"/>
      <c r="M18" s="596"/>
      <c r="N18" s="596"/>
      <c r="O18" s="596"/>
      <c r="P18" s="597"/>
    </row>
    <row r="19" spans="1:16" ht="24.95" customHeight="1" thickBot="1">
      <c r="A19" s="239"/>
      <c r="B19" s="577"/>
      <c r="C19" s="63" t="s">
        <v>58</v>
      </c>
      <c r="D19" s="240" t="s">
        <v>188</v>
      </c>
      <c r="E19" s="240" t="s">
        <v>189</v>
      </c>
      <c r="F19" s="240" t="s">
        <v>190</v>
      </c>
      <c r="G19" s="240" t="s">
        <v>191</v>
      </c>
      <c r="H19" s="240" t="s">
        <v>192</v>
      </c>
      <c r="I19" s="240" t="s">
        <v>193</v>
      </c>
      <c r="J19" s="241" t="s">
        <v>194</v>
      </c>
      <c r="K19" s="240" t="s">
        <v>195</v>
      </c>
      <c r="L19" s="240" t="s">
        <v>196</v>
      </c>
      <c r="M19" s="240" t="s">
        <v>197</v>
      </c>
      <c r="N19" s="240" t="s">
        <v>198</v>
      </c>
      <c r="O19" s="240" t="s">
        <v>199</v>
      </c>
      <c r="P19" s="242" t="s">
        <v>200</v>
      </c>
    </row>
    <row r="20" spans="1:16" ht="20.100000000000001" customHeight="1" thickTop="1" thickBot="1">
      <c r="A20" s="239"/>
      <c r="B20" s="243" t="s">
        <v>161</v>
      </c>
      <c r="C20" s="244">
        <f>SUM(D20:P20)</f>
        <v>2826</v>
      </c>
      <c r="D20" s="244">
        <f t="shared" ref="D20:P20" si="2">SUM(D21:D23)</f>
        <v>43</v>
      </c>
      <c r="E20" s="244">
        <f t="shared" si="2"/>
        <v>22</v>
      </c>
      <c r="F20" s="244">
        <f t="shared" si="2"/>
        <v>20</v>
      </c>
      <c r="G20" s="244">
        <f t="shared" si="2"/>
        <v>38</v>
      </c>
      <c r="H20" s="244">
        <f t="shared" si="2"/>
        <v>66</v>
      </c>
      <c r="I20" s="244">
        <f t="shared" si="2"/>
        <v>65</v>
      </c>
      <c r="J20" s="244">
        <f t="shared" si="2"/>
        <v>67</v>
      </c>
      <c r="K20" s="244">
        <f t="shared" si="2"/>
        <v>140</v>
      </c>
      <c r="L20" s="244">
        <f t="shared" si="2"/>
        <v>246</v>
      </c>
      <c r="M20" s="244">
        <f t="shared" si="2"/>
        <v>479</v>
      </c>
      <c r="N20" s="244">
        <f t="shared" si="2"/>
        <v>449</v>
      </c>
      <c r="O20" s="244">
        <f t="shared" si="2"/>
        <v>351</v>
      </c>
      <c r="P20" s="174">
        <f t="shared" si="2"/>
        <v>840</v>
      </c>
    </row>
    <row r="21" spans="1:16" ht="20.100000000000001" customHeight="1" thickTop="1">
      <c r="A21" s="239"/>
      <c r="B21" s="245" t="s">
        <v>162</v>
      </c>
      <c r="C21" s="208">
        <f>SUM(D21:P21)</f>
        <v>1642</v>
      </c>
      <c r="D21" s="211">
        <v>24</v>
      </c>
      <c r="E21" s="255">
        <v>11</v>
      </c>
      <c r="F21" s="255">
        <v>13</v>
      </c>
      <c r="G21" s="255">
        <v>21</v>
      </c>
      <c r="H21" s="255">
        <v>44</v>
      </c>
      <c r="I21" s="255">
        <v>38</v>
      </c>
      <c r="J21" s="255">
        <v>43</v>
      </c>
      <c r="K21" s="256">
        <v>87</v>
      </c>
      <c r="L21" s="255">
        <v>144</v>
      </c>
      <c r="M21" s="255">
        <v>290</v>
      </c>
      <c r="N21" s="255">
        <v>278</v>
      </c>
      <c r="O21" s="255">
        <v>186</v>
      </c>
      <c r="P21" s="257">
        <v>463</v>
      </c>
    </row>
    <row r="22" spans="1:16" ht="20.100000000000001" customHeight="1">
      <c r="A22" s="239"/>
      <c r="B22" s="248" t="s">
        <v>201</v>
      </c>
      <c r="C22" s="78">
        <f>SUM(D22:P22)</f>
        <v>459</v>
      </c>
      <c r="D22" s="216">
        <v>9</v>
      </c>
      <c r="E22" s="216">
        <v>7</v>
      </c>
      <c r="F22" s="216">
        <v>3</v>
      </c>
      <c r="G22" s="216">
        <v>4</v>
      </c>
      <c r="H22" s="216">
        <v>12</v>
      </c>
      <c r="I22" s="216">
        <v>9</v>
      </c>
      <c r="J22" s="216">
        <v>9</v>
      </c>
      <c r="K22" s="259">
        <v>23</v>
      </c>
      <c r="L22" s="216">
        <v>43</v>
      </c>
      <c r="M22" s="216">
        <v>83</v>
      </c>
      <c r="N22" s="216">
        <v>68</v>
      </c>
      <c r="O22" s="216">
        <v>59</v>
      </c>
      <c r="P22" s="260">
        <v>130</v>
      </c>
    </row>
    <row r="23" spans="1:16" ht="20.100000000000001" customHeight="1" thickBot="1">
      <c r="A23" s="239"/>
      <c r="B23" s="249" t="s">
        <v>202</v>
      </c>
      <c r="C23" s="185">
        <f>SUM(D23:P23)</f>
        <v>725</v>
      </c>
      <c r="D23" s="261">
        <v>10</v>
      </c>
      <c r="E23" s="261">
        <v>4</v>
      </c>
      <c r="F23" s="261">
        <v>4</v>
      </c>
      <c r="G23" s="261">
        <v>13</v>
      </c>
      <c r="H23" s="261">
        <v>10</v>
      </c>
      <c r="I23" s="261">
        <v>18</v>
      </c>
      <c r="J23" s="261">
        <v>15</v>
      </c>
      <c r="K23" s="262">
        <v>30</v>
      </c>
      <c r="L23" s="261">
        <v>59</v>
      </c>
      <c r="M23" s="261">
        <v>106</v>
      </c>
      <c r="N23" s="261">
        <v>103</v>
      </c>
      <c r="O23" s="261">
        <v>106</v>
      </c>
      <c r="P23" s="263">
        <v>247</v>
      </c>
    </row>
  </sheetData>
  <mergeCells count="6">
    <mergeCell ref="B4:B5"/>
    <mergeCell ref="C4:P4"/>
    <mergeCell ref="B11:B12"/>
    <mergeCell ref="C11:P11"/>
    <mergeCell ref="B18:B19"/>
    <mergeCell ref="C18:P18"/>
  </mergeCells>
  <phoneticPr fontId="2"/>
  <pageMargins left="0.35433070866141736" right="0.35433070866141736"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BreakPreview" zoomScaleNormal="100" zoomScaleSheetLayoutView="100" workbookViewId="0">
      <selection activeCell="H84" sqref="H84"/>
    </sheetView>
  </sheetViews>
  <sheetFormatPr defaultRowHeight="13.5"/>
  <cols>
    <col min="1" max="1" width="7.625" customWidth="1"/>
    <col min="2" max="2" width="10.5" customWidth="1"/>
    <col min="4" max="16" width="8.625" customWidth="1"/>
  </cols>
  <sheetData>
    <row r="1" spans="1:16" ht="24.95" customHeight="1">
      <c r="B1" s="195" t="s">
        <v>205</v>
      </c>
      <c r="C1" s="264"/>
      <c r="D1" s="264"/>
      <c r="E1" s="264"/>
      <c r="F1" s="264"/>
      <c r="G1" s="264"/>
      <c r="H1" s="264"/>
      <c r="I1" s="264"/>
      <c r="J1" s="264"/>
    </row>
    <row r="2" spans="1:16" ht="24.95" customHeight="1">
      <c r="B2" s="264"/>
      <c r="C2" s="264"/>
      <c r="D2" s="264"/>
      <c r="E2" s="264"/>
      <c r="F2" s="264"/>
      <c r="G2" s="264"/>
      <c r="H2" s="264"/>
      <c r="I2" s="264"/>
      <c r="J2" s="264"/>
    </row>
    <row r="3" spans="1:16" ht="15" customHeight="1" thickBot="1">
      <c r="B3" s="265"/>
      <c r="C3" s="265"/>
      <c r="D3" s="265"/>
      <c r="E3" s="265"/>
      <c r="F3" s="265"/>
      <c r="G3" s="265"/>
      <c r="H3" s="265"/>
      <c r="I3" s="265"/>
      <c r="J3" s="265"/>
      <c r="P3" s="31" t="s">
        <v>186</v>
      </c>
    </row>
    <row r="4" spans="1:16" ht="20.100000000000001" customHeight="1">
      <c r="B4" s="572"/>
      <c r="C4" s="595" t="s">
        <v>187</v>
      </c>
      <c r="D4" s="596"/>
      <c r="E4" s="596"/>
      <c r="F4" s="596"/>
      <c r="G4" s="596"/>
      <c r="H4" s="596"/>
      <c r="I4" s="596"/>
      <c r="J4" s="596"/>
      <c r="K4" s="596"/>
      <c r="L4" s="596"/>
      <c r="M4" s="596"/>
      <c r="N4" s="596"/>
      <c r="O4" s="596"/>
      <c r="P4" s="597"/>
    </row>
    <row r="5" spans="1:16" ht="20.100000000000001" customHeight="1" thickBot="1">
      <c r="B5" s="577"/>
      <c r="C5" s="63" t="s">
        <v>58</v>
      </c>
      <c r="D5" s="63" t="s">
        <v>188</v>
      </c>
      <c r="E5" s="63" t="s">
        <v>206</v>
      </c>
      <c r="F5" s="63" t="s">
        <v>207</v>
      </c>
      <c r="G5" s="63" t="s">
        <v>208</v>
      </c>
      <c r="H5" s="63" t="s">
        <v>209</v>
      </c>
      <c r="I5" s="63" t="s">
        <v>210</v>
      </c>
      <c r="J5" s="63" t="s">
        <v>211</v>
      </c>
      <c r="K5" s="64" t="s">
        <v>212</v>
      </c>
      <c r="L5" s="63" t="s">
        <v>213</v>
      </c>
      <c r="M5" s="63" t="s">
        <v>214</v>
      </c>
      <c r="N5" s="63" t="s">
        <v>215</v>
      </c>
      <c r="O5" s="63" t="s">
        <v>216</v>
      </c>
      <c r="P5" s="65" t="s">
        <v>200</v>
      </c>
    </row>
    <row r="6" spans="1:16" ht="20.100000000000001" customHeight="1" thickTop="1" thickBot="1">
      <c r="B6" s="224" t="s">
        <v>217</v>
      </c>
      <c r="C6" s="266">
        <f>SUM(D6:P6)</f>
        <v>4844</v>
      </c>
      <c r="D6" s="266">
        <f t="shared" ref="D6:P6" si="0">SUM(D7:D9)</f>
        <v>2</v>
      </c>
      <c r="E6" s="266">
        <f t="shared" si="0"/>
        <v>15</v>
      </c>
      <c r="F6" s="266">
        <f t="shared" si="0"/>
        <v>44</v>
      </c>
      <c r="G6" s="266">
        <f t="shared" si="0"/>
        <v>70</v>
      </c>
      <c r="H6" s="266">
        <f t="shared" si="0"/>
        <v>109</v>
      </c>
      <c r="I6" s="266">
        <f t="shared" si="0"/>
        <v>103</v>
      </c>
      <c r="J6" s="266">
        <f t="shared" si="0"/>
        <v>99</v>
      </c>
      <c r="K6" s="266">
        <f t="shared" si="0"/>
        <v>221</v>
      </c>
      <c r="L6" s="266">
        <f t="shared" si="0"/>
        <v>439</v>
      </c>
      <c r="M6" s="266">
        <f t="shared" si="0"/>
        <v>828</v>
      </c>
      <c r="N6" s="266">
        <f t="shared" si="0"/>
        <v>904</v>
      </c>
      <c r="O6" s="266">
        <f t="shared" si="0"/>
        <v>655</v>
      </c>
      <c r="P6" s="145">
        <f t="shared" si="0"/>
        <v>1355</v>
      </c>
    </row>
    <row r="7" spans="1:16" ht="20.100000000000001" customHeight="1" thickTop="1">
      <c r="B7" s="267" t="s">
        <v>218</v>
      </c>
      <c r="C7" s="209">
        <f>SUM(D7:P7)</f>
        <v>2822</v>
      </c>
      <c r="D7" s="268">
        <v>1</v>
      </c>
      <c r="E7" s="268">
        <v>8</v>
      </c>
      <c r="F7" s="268">
        <v>26</v>
      </c>
      <c r="G7" s="268">
        <v>37</v>
      </c>
      <c r="H7" s="268">
        <v>81</v>
      </c>
      <c r="I7" s="268">
        <v>64</v>
      </c>
      <c r="J7" s="268">
        <v>66</v>
      </c>
      <c r="K7" s="269">
        <v>141</v>
      </c>
      <c r="L7" s="268">
        <v>254</v>
      </c>
      <c r="M7" s="268">
        <v>510</v>
      </c>
      <c r="N7" s="268">
        <v>556</v>
      </c>
      <c r="O7" s="268">
        <v>361</v>
      </c>
      <c r="P7" s="270">
        <v>717</v>
      </c>
    </row>
    <row r="8" spans="1:16" ht="20.100000000000001" customHeight="1">
      <c r="B8" s="248" t="s">
        <v>219</v>
      </c>
      <c r="C8" s="171">
        <f>SUM(D8:P8)</f>
        <v>798</v>
      </c>
      <c r="D8" s="166">
        <v>1</v>
      </c>
      <c r="E8" s="166">
        <v>4</v>
      </c>
      <c r="F8" s="166">
        <v>10</v>
      </c>
      <c r="G8" s="166">
        <v>16</v>
      </c>
      <c r="H8" s="166">
        <v>19</v>
      </c>
      <c r="I8" s="166">
        <v>12</v>
      </c>
      <c r="J8" s="166">
        <v>11</v>
      </c>
      <c r="K8" s="166">
        <v>37</v>
      </c>
      <c r="L8" s="167">
        <v>82</v>
      </c>
      <c r="M8" s="166">
        <v>138</v>
      </c>
      <c r="N8" s="166">
        <v>141</v>
      </c>
      <c r="O8" s="166">
        <v>113</v>
      </c>
      <c r="P8" s="165">
        <v>214</v>
      </c>
    </row>
    <row r="9" spans="1:16" ht="20.100000000000001" customHeight="1" thickBot="1">
      <c r="B9" s="271" t="s">
        <v>220</v>
      </c>
      <c r="C9" s="272">
        <f>SUM(D9:P9)</f>
        <v>1224</v>
      </c>
      <c r="D9" s="272" t="s">
        <v>108</v>
      </c>
      <c r="E9" s="272">
        <v>3</v>
      </c>
      <c r="F9" s="272">
        <v>8</v>
      </c>
      <c r="G9" s="272">
        <v>17</v>
      </c>
      <c r="H9" s="272">
        <v>9</v>
      </c>
      <c r="I9" s="272">
        <v>27</v>
      </c>
      <c r="J9" s="272">
        <v>22</v>
      </c>
      <c r="K9" s="273">
        <v>43</v>
      </c>
      <c r="L9" s="272">
        <v>103</v>
      </c>
      <c r="M9" s="272">
        <v>180</v>
      </c>
      <c r="N9" s="272">
        <v>207</v>
      </c>
      <c r="O9" s="272">
        <v>181</v>
      </c>
      <c r="P9" s="274">
        <v>424</v>
      </c>
    </row>
    <row r="10" spans="1:16" ht="20.100000000000001" customHeight="1" thickBot="1"/>
    <row r="11" spans="1:16" ht="20.100000000000001" customHeight="1">
      <c r="B11" s="572"/>
      <c r="C11" s="595" t="s">
        <v>221</v>
      </c>
      <c r="D11" s="596"/>
      <c r="E11" s="596"/>
      <c r="F11" s="596"/>
      <c r="G11" s="596"/>
      <c r="H11" s="596"/>
      <c r="I11" s="596"/>
      <c r="J11" s="596"/>
      <c r="K11" s="596"/>
      <c r="L11" s="596"/>
      <c r="M11" s="596"/>
      <c r="N11" s="596"/>
      <c r="O11" s="596"/>
      <c r="P11" s="597"/>
    </row>
    <row r="12" spans="1:16" ht="20.100000000000001" customHeight="1" thickBot="1">
      <c r="B12" s="598"/>
      <c r="C12" s="63" t="s">
        <v>58</v>
      </c>
      <c r="D12" s="63" t="s">
        <v>188</v>
      </c>
      <c r="E12" s="63" t="s">
        <v>206</v>
      </c>
      <c r="F12" s="63" t="s">
        <v>207</v>
      </c>
      <c r="G12" s="63" t="s">
        <v>208</v>
      </c>
      <c r="H12" s="63" t="s">
        <v>209</v>
      </c>
      <c r="I12" s="63" t="s">
        <v>210</v>
      </c>
      <c r="J12" s="63" t="s">
        <v>211</v>
      </c>
      <c r="K12" s="64" t="s">
        <v>212</v>
      </c>
      <c r="L12" s="63" t="s">
        <v>213</v>
      </c>
      <c r="M12" s="63" t="s">
        <v>214</v>
      </c>
      <c r="N12" s="63" t="s">
        <v>215</v>
      </c>
      <c r="O12" s="63" t="s">
        <v>216</v>
      </c>
      <c r="P12" s="65" t="s">
        <v>200</v>
      </c>
    </row>
    <row r="13" spans="1:16" ht="20.100000000000001" customHeight="1" thickTop="1" thickBot="1">
      <c r="A13" s="599">
        <v>13</v>
      </c>
      <c r="B13" s="224" t="s">
        <v>217</v>
      </c>
      <c r="C13" s="266">
        <f>SUM(D13:P13)</f>
        <v>2653</v>
      </c>
      <c r="D13" s="266">
        <f t="shared" ref="D13:P13" si="1">SUM(D14:D16)</f>
        <v>2</v>
      </c>
      <c r="E13" s="266">
        <f t="shared" si="1"/>
        <v>11</v>
      </c>
      <c r="F13" s="266">
        <f t="shared" si="1"/>
        <v>39</v>
      </c>
      <c r="G13" s="266">
        <f t="shared" si="1"/>
        <v>58</v>
      </c>
      <c r="H13" s="266">
        <f t="shared" si="1"/>
        <v>79</v>
      </c>
      <c r="I13" s="266">
        <f t="shared" si="1"/>
        <v>68</v>
      </c>
      <c r="J13" s="266">
        <f t="shared" si="1"/>
        <v>54</v>
      </c>
      <c r="K13" s="266">
        <f t="shared" si="1"/>
        <v>117</v>
      </c>
      <c r="L13" s="266">
        <f t="shared" si="1"/>
        <v>234</v>
      </c>
      <c r="M13" s="266">
        <f t="shared" si="1"/>
        <v>419</v>
      </c>
      <c r="N13" s="266">
        <f t="shared" si="1"/>
        <v>513</v>
      </c>
      <c r="O13" s="266">
        <f t="shared" si="1"/>
        <v>341</v>
      </c>
      <c r="P13" s="145">
        <f t="shared" si="1"/>
        <v>718</v>
      </c>
    </row>
    <row r="14" spans="1:16" ht="20.100000000000001" customHeight="1" thickTop="1">
      <c r="A14" s="599"/>
      <c r="B14" s="267" t="s">
        <v>218</v>
      </c>
      <c r="C14" s="275">
        <f>SUM(D14:P14)</f>
        <v>1533</v>
      </c>
      <c r="D14" s="268">
        <v>1</v>
      </c>
      <c r="E14" s="268">
        <v>7</v>
      </c>
      <c r="F14" s="268">
        <v>23</v>
      </c>
      <c r="G14" s="268">
        <v>29</v>
      </c>
      <c r="H14" s="268">
        <v>58</v>
      </c>
      <c r="I14" s="268">
        <v>46</v>
      </c>
      <c r="J14" s="268">
        <v>35</v>
      </c>
      <c r="K14" s="269">
        <v>74</v>
      </c>
      <c r="L14" s="268">
        <v>133</v>
      </c>
      <c r="M14" s="268">
        <v>253</v>
      </c>
      <c r="N14" s="268">
        <v>309</v>
      </c>
      <c r="O14" s="268">
        <v>192</v>
      </c>
      <c r="P14" s="270">
        <v>373</v>
      </c>
    </row>
    <row r="15" spans="1:16" ht="20.100000000000001" customHeight="1">
      <c r="B15" s="248" t="s">
        <v>219</v>
      </c>
      <c r="C15" s="276">
        <f>SUM(D15:P15)</f>
        <v>434</v>
      </c>
      <c r="D15" s="166">
        <v>1</v>
      </c>
      <c r="E15" s="166">
        <v>2</v>
      </c>
      <c r="F15" s="166">
        <v>9</v>
      </c>
      <c r="G15" s="166">
        <v>14</v>
      </c>
      <c r="H15" s="166">
        <v>13</v>
      </c>
      <c r="I15" s="166">
        <v>5</v>
      </c>
      <c r="J15" s="166">
        <v>7</v>
      </c>
      <c r="K15" s="167">
        <v>20</v>
      </c>
      <c r="L15" s="166">
        <v>45</v>
      </c>
      <c r="M15" s="166">
        <v>71</v>
      </c>
      <c r="N15" s="166">
        <v>83</v>
      </c>
      <c r="O15" s="166">
        <v>57</v>
      </c>
      <c r="P15" s="165">
        <v>107</v>
      </c>
    </row>
    <row r="16" spans="1:16" ht="20.100000000000001" customHeight="1" thickBot="1">
      <c r="B16" s="271" t="s">
        <v>222</v>
      </c>
      <c r="C16" s="272">
        <f>SUM(D16:P16)</f>
        <v>686</v>
      </c>
      <c r="D16" s="272" t="s">
        <v>172</v>
      </c>
      <c r="E16" s="272">
        <v>2</v>
      </c>
      <c r="F16" s="272">
        <v>7</v>
      </c>
      <c r="G16" s="272">
        <v>15</v>
      </c>
      <c r="H16" s="162">
        <v>8</v>
      </c>
      <c r="I16" s="272">
        <v>17</v>
      </c>
      <c r="J16" s="272">
        <v>12</v>
      </c>
      <c r="K16" s="273">
        <v>23</v>
      </c>
      <c r="L16" s="272">
        <v>56</v>
      </c>
      <c r="M16" s="272">
        <v>95</v>
      </c>
      <c r="N16" s="272">
        <v>121</v>
      </c>
      <c r="O16" s="272">
        <v>92</v>
      </c>
      <c r="P16" s="274">
        <v>238</v>
      </c>
    </row>
    <row r="17" spans="2:16" ht="20.100000000000001" customHeight="1" thickBot="1"/>
    <row r="18" spans="2:16" ht="20.100000000000001" customHeight="1">
      <c r="B18" s="572"/>
      <c r="C18" s="595" t="s">
        <v>223</v>
      </c>
      <c r="D18" s="596"/>
      <c r="E18" s="596"/>
      <c r="F18" s="596"/>
      <c r="G18" s="596"/>
      <c r="H18" s="596"/>
      <c r="I18" s="596"/>
      <c r="J18" s="596"/>
      <c r="K18" s="596"/>
      <c r="L18" s="596"/>
      <c r="M18" s="596"/>
      <c r="N18" s="596"/>
      <c r="O18" s="596"/>
      <c r="P18" s="597"/>
    </row>
    <row r="19" spans="2:16" ht="20.100000000000001" customHeight="1" thickBot="1">
      <c r="B19" s="598"/>
      <c r="C19" s="63" t="s">
        <v>58</v>
      </c>
      <c r="D19" s="63" t="s">
        <v>188</v>
      </c>
      <c r="E19" s="63" t="s">
        <v>206</v>
      </c>
      <c r="F19" s="63" t="s">
        <v>207</v>
      </c>
      <c r="G19" s="63" t="s">
        <v>208</v>
      </c>
      <c r="H19" s="63" t="s">
        <v>209</v>
      </c>
      <c r="I19" s="63" t="s">
        <v>210</v>
      </c>
      <c r="J19" s="63" t="s">
        <v>211</v>
      </c>
      <c r="K19" s="64" t="s">
        <v>212</v>
      </c>
      <c r="L19" s="63" t="s">
        <v>213</v>
      </c>
      <c r="M19" s="63" t="s">
        <v>214</v>
      </c>
      <c r="N19" s="63" t="s">
        <v>215</v>
      </c>
      <c r="O19" s="63" t="s">
        <v>216</v>
      </c>
      <c r="P19" s="65" t="s">
        <v>200</v>
      </c>
    </row>
    <row r="20" spans="2:16" ht="20.100000000000001" customHeight="1" thickTop="1" thickBot="1">
      <c r="B20" s="224" t="s">
        <v>217</v>
      </c>
      <c r="C20" s="266">
        <f>SUM(D20:P20)</f>
        <v>2191</v>
      </c>
      <c r="D20" s="266" t="s">
        <v>172</v>
      </c>
      <c r="E20" s="266">
        <f>SUM(E21:E23)</f>
        <v>4</v>
      </c>
      <c r="F20" s="266">
        <f t="shared" ref="F20:G20" si="2">SUM(F21:F23)</f>
        <v>5</v>
      </c>
      <c r="G20" s="266">
        <f t="shared" si="2"/>
        <v>12</v>
      </c>
      <c r="H20" s="266">
        <f>SUM(H21:H23)</f>
        <v>30</v>
      </c>
      <c r="I20" s="266">
        <f t="shared" ref="I20" si="3">SUM(I21:I23)</f>
        <v>35</v>
      </c>
      <c r="J20" s="266">
        <f>SUM(J21:J23)</f>
        <v>45</v>
      </c>
      <c r="K20" s="266">
        <f t="shared" ref="K20:L20" si="4">SUM(K21:K23)</f>
        <v>104</v>
      </c>
      <c r="L20" s="266">
        <f t="shared" si="4"/>
        <v>205</v>
      </c>
      <c r="M20" s="266">
        <f>SUM(M21:M23)</f>
        <v>409</v>
      </c>
      <c r="N20" s="266">
        <f t="shared" ref="N20" si="5">SUM(N21:N23)</f>
        <v>391</v>
      </c>
      <c r="O20" s="266">
        <f>SUM(O21:O23)</f>
        <v>314</v>
      </c>
      <c r="P20" s="145">
        <f t="shared" ref="P20" si="6">SUM(P21:P23)</f>
        <v>637</v>
      </c>
    </row>
    <row r="21" spans="2:16" ht="20.100000000000001" customHeight="1" thickTop="1">
      <c r="B21" s="267" t="s">
        <v>218</v>
      </c>
      <c r="C21" s="275">
        <f>SUM(D21:P21)</f>
        <v>1289</v>
      </c>
      <c r="D21" s="268" t="s">
        <v>172</v>
      </c>
      <c r="E21" s="268">
        <v>1</v>
      </c>
      <c r="F21" s="268">
        <v>3</v>
      </c>
      <c r="G21" s="268">
        <v>8</v>
      </c>
      <c r="H21" s="268">
        <v>23</v>
      </c>
      <c r="I21" s="268">
        <v>18</v>
      </c>
      <c r="J21" s="268">
        <v>31</v>
      </c>
      <c r="K21" s="268">
        <v>67</v>
      </c>
      <c r="L21" s="268">
        <v>121</v>
      </c>
      <c r="M21" s="268">
        <v>257</v>
      </c>
      <c r="N21" s="268">
        <v>247</v>
      </c>
      <c r="O21" s="268">
        <v>169</v>
      </c>
      <c r="P21" s="270">
        <v>344</v>
      </c>
    </row>
    <row r="22" spans="2:16" ht="20.100000000000001" customHeight="1">
      <c r="B22" s="248" t="s">
        <v>219</v>
      </c>
      <c r="C22" s="166">
        <f>SUM(D22:P22)</f>
        <v>364</v>
      </c>
      <c r="D22" s="166" t="s">
        <v>172</v>
      </c>
      <c r="E22" s="166">
        <v>2</v>
      </c>
      <c r="F22" s="166">
        <v>1</v>
      </c>
      <c r="G22" s="166">
        <v>2</v>
      </c>
      <c r="H22" s="166">
        <v>6</v>
      </c>
      <c r="I22" s="166">
        <v>7</v>
      </c>
      <c r="J22" s="166">
        <v>4</v>
      </c>
      <c r="K22" s="166">
        <v>17</v>
      </c>
      <c r="L22" s="166">
        <v>37</v>
      </c>
      <c r="M22" s="166">
        <v>67</v>
      </c>
      <c r="N22" s="166">
        <v>58</v>
      </c>
      <c r="O22" s="166">
        <v>56</v>
      </c>
      <c r="P22" s="165">
        <v>107</v>
      </c>
    </row>
    <row r="23" spans="2:16" ht="20.100000000000001" customHeight="1" thickBot="1">
      <c r="B23" s="271" t="s">
        <v>222</v>
      </c>
      <c r="C23" s="272">
        <f>SUM(D23:P23)</f>
        <v>538</v>
      </c>
      <c r="D23" s="272" t="s">
        <v>172</v>
      </c>
      <c r="E23" s="272">
        <v>1</v>
      </c>
      <c r="F23" s="272">
        <v>1</v>
      </c>
      <c r="G23" s="272">
        <v>2</v>
      </c>
      <c r="H23" s="272">
        <v>1</v>
      </c>
      <c r="I23" s="272">
        <v>10</v>
      </c>
      <c r="J23" s="272">
        <v>10</v>
      </c>
      <c r="K23" s="272">
        <v>20</v>
      </c>
      <c r="L23" s="272">
        <v>47</v>
      </c>
      <c r="M23" s="272">
        <v>85</v>
      </c>
      <c r="N23" s="272">
        <v>86</v>
      </c>
      <c r="O23" s="272">
        <v>89</v>
      </c>
      <c r="P23" s="274">
        <v>186</v>
      </c>
    </row>
  </sheetData>
  <mergeCells count="7">
    <mergeCell ref="A13:A14"/>
    <mergeCell ref="B18:B19"/>
    <mergeCell ref="C18:P18"/>
    <mergeCell ref="B4:B5"/>
    <mergeCell ref="C4:P4"/>
    <mergeCell ref="B11:B12"/>
    <mergeCell ref="C11:P11"/>
  </mergeCells>
  <phoneticPr fontId="2"/>
  <pageMargins left="0.35433070866141736" right="0.19685039370078741"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5"/>
  <sheetViews>
    <sheetView view="pageBreakPreview" zoomScaleNormal="100" zoomScaleSheetLayoutView="100" workbookViewId="0">
      <selection activeCell="H84" sqref="H84"/>
    </sheetView>
  </sheetViews>
  <sheetFormatPr defaultRowHeight="13.5"/>
  <cols>
    <col min="1" max="1" width="11.625" customWidth="1"/>
    <col min="2" max="8" width="10.625" customWidth="1"/>
    <col min="9" max="9" width="11.625" customWidth="1"/>
  </cols>
  <sheetData>
    <row r="1" spans="1:8" ht="24.95" customHeight="1">
      <c r="A1" s="69" t="s">
        <v>224</v>
      </c>
    </row>
    <row r="2" spans="1:8" ht="24.95" customHeight="1"/>
    <row r="3" spans="1:8" ht="20.100000000000001" customHeight="1">
      <c r="A3" s="566" t="s">
        <v>225</v>
      </c>
      <c r="B3" s="566"/>
      <c r="C3" s="566"/>
      <c r="D3" s="566"/>
      <c r="E3" s="566"/>
      <c r="F3" s="566"/>
      <c r="G3" s="566"/>
      <c r="H3" s="566"/>
    </row>
    <row r="4" spans="1:8" ht="20.100000000000001" customHeight="1">
      <c r="A4" s="566"/>
      <c r="B4" s="566"/>
      <c r="C4" s="566"/>
      <c r="D4" s="566"/>
      <c r="E4" s="566"/>
      <c r="F4" s="566"/>
      <c r="G4" s="566"/>
      <c r="H4" s="566"/>
    </row>
    <row r="5" spans="1:8" ht="20.100000000000001" customHeight="1">
      <c r="A5" s="566"/>
      <c r="B5" s="566"/>
      <c r="C5" s="566"/>
      <c r="D5" s="566"/>
      <c r="E5" s="566"/>
      <c r="F5" s="566"/>
      <c r="G5" s="566"/>
      <c r="H5" s="566"/>
    </row>
    <row r="6" spans="1:8" ht="20.100000000000001" customHeight="1">
      <c r="A6" s="566"/>
      <c r="B6" s="566"/>
      <c r="C6" s="566"/>
      <c r="D6" s="566"/>
      <c r="E6" s="566"/>
      <c r="F6" s="566"/>
      <c r="G6" s="566"/>
      <c r="H6" s="566"/>
    </row>
    <row r="7" spans="1:8" ht="24.95" customHeight="1">
      <c r="A7" s="265"/>
      <c r="B7" s="265"/>
      <c r="C7" s="265"/>
      <c r="D7" s="265"/>
      <c r="E7" s="265"/>
      <c r="F7" s="265"/>
      <c r="G7" s="265"/>
      <c r="H7" s="265"/>
    </row>
    <row r="8" spans="1:8" ht="15" customHeight="1" thickBot="1">
      <c r="A8" s="265"/>
      <c r="B8" s="265"/>
      <c r="C8" s="265"/>
      <c r="D8" s="265"/>
      <c r="E8" s="265"/>
      <c r="F8" s="265"/>
      <c r="G8" s="265"/>
      <c r="H8" s="277" t="s">
        <v>226</v>
      </c>
    </row>
    <row r="9" spans="1:8" ht="20.100000000000001" customHeight="1">
      <c r="A9" s="600"/>
      <c r="B9" s="602" t="s">
        <v>227</v>
      </c>
      <c r="C9" s="278"/>
      <c r="D9" s="278"/>
      <c r="E9" s="278"/>
      <c r="F9" s="278"/>
      <c r="G9" s="279"/>
      <c r="H9" s="280"/>
    </row>
    <row r="10" spans="1:8" ht="20.100000000000001" customHeight="1">
      <c r="A10" s="601"/>
      <c r="B10" s="603"/>
      <c r="C10" s="605" t="s">
        <v>228</v>
      </c>
      <c r="D10" s="281"/>
      <c r="E10" s="589" t="s">
        <v>229</v>
      </c>
      <c r="F10" s="589" t="s">
        <v>230</v>
      </c>
      <c r="G10" s="607" t="s">
        <v>231</v>
      </c>
      <c r="H10" s="608" t="s">
        <v>232</v>
      </c>
    </row>
    <row r="11" spans="1:8" ht="20.100000000000001" customHeight="1">
      <c r="A11" s="601"/>
      <c r="B11" s="603"/>
      <c r="C11" s="605"/>
      <c r="D11" s="282" t="s">
        <v>233</v>
      </c>
      <c r="E11" s="606"/>
      <c r="F11" s="606"/>
      <c r="G11" s="607"/>
      <c r="H11" s="608"/>
    </row>
    <row r="12" spans="1:8" ht="20.100000000000001" customHeight="1" thickBot="1">
      <c r="A12" s="601"/>
      <c r="B12" s="604"/>
      <c r="C12" s="283"/>
      <c r="D12" s="284"/>
      <c r="E12" s="590"/>
      <c r="F12" s="590"/>
      <c r="G12" s="285"/>
      <c r="H12" s="286"/>
    </row>
    <row r="13" spans="1:8" ht="30" customHeight="1" thickTop="1" thickBot="1">
      <c r="A13" s="224" t="s">
        <v>161</v>
      </c>
      <c r="B13" s="287">
        <f>C13+G13+H13</f>
        <v>1023302</v>
      </c>
      <c r="C13" s="287">
        <f t="shared" ref="C13:H13" si="0">SUM(C14:C16)</f>
        <v>936805</v>
      </c>
      <c r="D13" s="287">
        <f t="shared" si="0"/>
        <v>740162</v>
      </c>
      <c r="E13" s="287">
        <f t="shared" si="0"/>
        <v>166357</v>
      </c>
      <c r="F13" s="287">
        <f t="shared" si="0"/>
        <v>30286</v>
      </c>
      <c r="G13" s="287">
        <f t="shared" si="0"/>
        <v>67615</v>
      </c>
      <c r="H13" s="288">
        <f t="shared" si="0"/>
        <v>18882</v>
      </c>
    </row>
    <row r="14" spans="1:8" ht="30" customHeight="1" thickTop="1">
      <c r="A14" s="289" t="s">
        <v>162</v>
      </c>
      <c r="B14" s="290">
        <f>C14+G14+H14</f>
        <v>658202</v>
      </c>
      <c r="C14" s="291">
        <v>618043</v>
      </c>
      <c r="D14" s="291">
        <v>488692</v>
      </c>
      <c r="E14" s="291">
        <v>113805</v>
      </c>
      <c r="F14" s="291">
        <v>15546</v>
      </c>
      <c r="G14" s="291">
        <v>32635</v>
      </c>
      <c r="H14" s="292">
        <v>7524</v>
      </c>
    </row>
    <row r="15" spans="1:8" ht="30" customHeight="1">
      <c r="A15" s="293" t="s">
        <v>164</v>
      </c>
      <c r="B15" s="294">
        <f>C15+G15+H15</f>
        <v>156708</v>
      </c>
      <c r="C15" s="295">
        <v>131465</v>
      </c>
      <c r="D15" s="295">
        <v>100314</v>
      </c>
      <c r="E15" s="295">
        <v>27594</v>
      </c>
      <c r="F15" s="295">
        <v>3557</v>
      </c>
      <c r="G15" s="295">
        <v>19524</v>
      </c>
      <c r="H15" s="296">
        <v>5719</v>
      </c>
    </row>
    <row r="16" spans="1:8" ht="30" customHeight="1" thickBot="1">
      <c r="A16" s="297" t="s">
        <v>234</v>
      </c>
      <c r="B16" s="298">
        <f>C16+G16+H16</f>
        <v>208392</v>
      </c>
      <c r="C16" s="298">
        <v>187297</v>
      </c>
      <c r="D16" s="298">
        <v>151156</v>
      </c>
      <c r="E16" s="298">
        <v>24958</v>
      </c>
      <c r="F16" s="298">
        <v>11183</v>
      </c>
      <c r="G16" s="298">
        <v>15456</v>
      </c>
      <c r="H16" s="299">
        <v>5639</v>
      </c>
    </row>
    <row r="17" spans="7:7" ht="24.95" customHeight="1"/>
    <row r="18" spans="7:7" ht="15" customHeight="1"/>
    <row r="19" spans="7:7">
      <c r="G19" s="2"/>
    </row>
    <row r="20" spans="7:7">
      <c r="G20" s="2"/>
    </row>
    <row r="47" ht="24.95" customHeight="1"/>
    <row r="51" ht="20.100000000000001" customHeight="1"/>
    <row r="52" ht="24.95" customHeight="1"/>
    <row r="53" ht="20.100000000000001" customHeight="1"/>
    <row r="54" ht="20.100000000000001" customHeight="1"/>
    <row r="55" ht="20.100000000000001" customHeight="1"/>
  </sheetData>
  <mergeCells count="8">
    <mergeCell ref="A3:H6"/>
    <mergeCell ref="A9:A12"/>
    <mergeCell ref="B9:B12"/>
    <mergeCell ref="C10:C11"/>
    <mergeCell ref="E10:E12"/>
    <mergeCell ref="F10:F12"/>
    <mergeCell ref="G10:G11"/>
    <mergeCell ref="H10:H11"/>
  </mergeCells>
  <phoneticPr fontId="2"/>
  <pageMargins left="0.78740157480314965" right="0.70866141732283472" top="0.74803149606299213" bottom="0.74803149606299213" header="0.31496062992125984" footer="0.31496062992125984"/>
  <pageSetup paperSize="9" firstPageNumber="14" pageOrder="overThenDown" orientation="portrait" useFirstPageNumber="1" r:id="rId1"/>
  <headerFooter>
    <oddFooter>&amp;C&amp;"ＭＳ 明朝,標準"&amp;P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Normal="100" zoomScaleSheetLayoutView="100" workbookViewId="0">
      <selection activeCell="H84" sqref="H84"/>
    </sheetView>
  </sheetViews>
  <sheetFormatPr defaultRowHeight="13.5"/>
  <cols>
    <col min="1" max="1" width="10.625" customWidth="1"/>
    <col min="3" max="3" width="9.25" bestFit="1" customWidth="1"/>
    <col min="5" max="5" width="9.25" bestFit="1" customWidth="1"/>
  </cols>
  <sheetData>
    <row r="1" spans="1:10" ht="24.95" customHeight="1">
      <c r="A1" s="34" t="s">
        <v>235</v>
      </c>
    </row>
    <row r="2" spans="1:10" ht="24.95" customHeight="1"/>
    <row r="3" spans="1:10" ht="15" customHeight="1" thickBot="1">
      <c r="I3" s="31" t="s">
        <v>236</v>
      </c>
    </row>
    <row r="4" spans="1:10" ht="20.100000000000001" customHeight="1">
      <c r="A4" s="611"/>
      <c r="B4" s="613" t="s">
        <v>58</v>
      </c>
      <c r="C4" s="613"/>
      <c r="D4" s="613" t="s">
        <v>228</v>
      </c>
      <c r="E4" s="613"/>
      <c r="F4" s="613" t="s">
        <v>237</v>
      </c>
      <c r="G4" s="613"/>
      <c r="H4" s="613" t="s">
        <v>232</v>
      </c>
      <c r="I4" s="614"/>
    </row>
    <row r="5" spans="1:10" ht="20.100000000000001" customHeight="1" thickBot="1">
      <c r="A5" s="612"/>
      <c r="B5" s="300" t="s">
        <v>238</v>
      </c>
      <c r="C5" s="63" t="s">
        <v>239</v>
      </c>
      <c r="D5" s="63" t="s">
        <v>240</v>
      </c>
      <c r="E5" s="63" t="s">
        <v>239</v>
      </c>
      <c r="F5" s="63" t="s">
        <v>240</v>
      </c>
      <c r="G5" s="63" t="s">
        <v>239</v>
      </c>
      <c r="H5" s="63" t="s">
        <v>241</v>
      </c>
      <c r="I5" s="65" t="s">
        <v>239</v>
      </c>
    </row>
    <row r="6" spans="1:10" ht="20.100000000000001" customHeight="1" thickTop="1" thickBot="1">
      <c r="A6" s="224" t="s">
        <v>161</v>
      </c>
      <c r="B6" s="244">
        <f>SUM(B7:B9)</f>
        <v>1056</v>
      </c>
      <c r="C6" s="244">
        <f>SUM(C7:C9)</f>
        <v>230603</v>
      </c>
      <c r="D6" s="244">
        <f t="shared" ref="D6:I6" si="0">SUM(D7:D9)</f>
        <v>976</v>
      </c>
      <c r="E6" s="244">
        <f t="shared" si="0"/>
        <v>211006</v>
      </c>
      <c r="F6" s="244">
        <f t="shared" si="0"/>
        <v>168</v>
      </c>
      <c r="G6" s="244">
        <f t="shared" si="0"/>
        <v>15925</v>
      </c>
      <c r="H6" s="244">
        <f t="shared" si="0"/>
        <v>21</v>
      </c>
      <c r="I6" s="301">
        <f t="shared" si="0"/>
        <v>3672</v>
      </c>
      <c r="J6" s="12"/>
    </row>
    <row r="7" spans="1:10" ht="20.100000000000001" customHeight="1" thickTop="1">
      <c r="A7" s="302" t="s">
        <v>162</v>
      </c>
      <c r="B7" s="85">
        <v>588</v>
      </c>
      <c r="C7" s="85">
        <v>146451</v>
      </c>
      <c r="D7" s="85">
        <v>554</v>
      </c>
      <c r="E7" s="85">
        <v>136602</v>
      </c>
      <c r="F7" s="85">
        <v>79</v>
      </c>
      <c r="G7" s="85">
        <v>6689</v>
      </c>
      <c r="H7" s="85">
        <v>10</v>
      </c>
      <c r="I7" s="247">
        <v>3160</v>
      </c>
    </row>
    <row r="8" spans="1:10" ht="20.100000000000001" customHeight="1">
      <c r="A8" s="214" t="s">
        <v>201</v>
      </c>
      <c r="B8" s="78">
        <v>189</v>
      </c>
      <c r="C8" s="78">
        <v>41512</v>
      </c>
      <c r="D8" s="78">
        <v>165</v>
      </c>
      <c r="E8" s="78">
        <v>34406</v>
      </c>
      <c r="F8" s="78">
        <v>44</v>
      </c>
      <c r="G8" s="78">
        <v>6848</v>
      </c>
      <c r="H8" s="78">
        <v>5</v>
      </c>
      <c r="I8" s="123">
        <v>258</v>
      </c>
    </row>
    <row r="9" spans="1:10" ht="20.100000000000001" customHeight="1" thickBot="1">
      <c r="A9" s="303" t="s">
        <v>165</v>
      </c>
      <c r="B9" s="250">
        <v>279</v>
      </c>
      <c r="C9" s="250">
        <v>42640</v>
      </c>
      <c r="D9" s="250">
        <v>257</v>
      </c>
      <c r="E9" s="250">
        <v>39998</v>
      </c>
      <c r="F9" s="250">
        <v>45</v>
      </c>
      <c r="G9" s="250">
        <v>2388</v>
      </c>
      <c r="H9" s="250">
        <v>6</v>
      </c>
      <c r="I9" s="253">
        <v>254</v>
      </c>
    </row>
    <row r="10" spans="1:10" ht="24.95" customHeight="1"/>
    <row r="11" spans="1:10" ht="24.95" customHeight="1">
      <c r="A11" s="34" t="s">
        <v>242</v>
      </c>
    </row>
    <row r="12" spans="1:10" ht="24.95" customHeight="1"/>
    <row r="13" spans="1:10" s="304" customFormat="1" ht="15" customHeight="1" thickBot="1">
      <c r="I13" s="70" t="s">
        <v>236</v>
      </c>
    </row>
    <row r="14" spans="1:10" ht="20.100000000000001" customHeight="1">
      <c r="A14" s="611"/>
      <c r="B14" s="613" t="s">
        <v>58</v>
      </c>
      <c r="C14" s="613"/>
      <c r="D14" s="613" t="s">
        <v>228</v>
      </c>
      <c r="E14" s="613"/>
      <c r="F14" s="613" t="s">
        <v>237</v>
      </c>
      <c r="G14" s="613"/>
      <c r="H14" s="613" t="s">
        <v>232</v>
      </c>
      <c r="I14" s="614"/>
    </row>
    <row r="15" spans="1:10" ht="20.100000000000001" customHeight="1" thickBot="1">
      <c r="A15" s="612"/>
      <c r="B15" s="300" t="s">
        <v>238</v>
      </c>
      <c r="C15" s="63" t="s">
        <v>239</v>
      </c>
      <c r="D15" s="63" t="s">
        <v>240</v>
      </c>
      <c r="E15" s="63" t="s">
        <v>239</v>
      </c>
      <c r="F15" s="63" t="s">
        <v>240</v>
      </c>
      <c r="G15" s="63" t="s">
        <v>239</v>
      </c>
      <c r="H15" s="63" t="s">
        <v>241</v>
      </c>
      <c r="I15" s="65" t="s">
        <v>239</v>
      </c>
    </row>
    <row r="16" spans="1:10" ht="20.100000000000001" customHeight="1" thickTop="1" thickBot="1">
      <c r="A16" s="224" t="s">
        <v>161</v>
      </c>
      <c r="B16" s="244">
        <f>SUM(B17:B19)</f>
        <v>720</v>
      </c>
      <c r="C16" s="244">
        <f>SUM(C17:C19)</f>
        <v>54652</v>
      </c>
      <c r="D16" s="244">
        <f t="shared" ref="D16:I16" si="1">SUM(D17:D19)</f>
        <v>620</v>
      </c>
      <c r="E16" s="244">
        <f t="shared" si="1"/>
        <v>49272</v>
      </c>
      <c r="F16" s="244">
        <f t="shared" si="1"/>
        <v>152</v>
      </c>
      <c r="G16" s="244">
        <f t="shared" si="1"/>
        <v>5320</v>
      </c>
      <c r="H16" s="244">
        <f t="shared" si="1"/>
        <v>2</v>
      </c>
      <c r="I16" s="301">
        <f t="shared" si="1"/>
        <v>60</v>
      </c>
      <c r="J16" s="12"/>
    </row>
    <row r="17" spans="1:10" ht="20.100000000000001" customHeight="1" thickTop="1">
      <c r="A17" s="302" t="s">
        <v>162</v>
      </c>
      <c r="B17" s="85">
        <v>348</v>
      </c>
      <c r="C17" s="85">
        <v>30585</v>
      </c>
      <c r="D17" s="85">
        <v>299</v>
      </c>
      <c r="E17" s="85">
        <v>28118</v>
      </c>
      <c r="F17" s="85">
        <v>71</v>
      </c>
      <c r="G17" s="85">
        <v>2417</v>
      </c>
      <c r="H17" s="85">
        <v>1</v>
      </c>
      <c r="I17" s="247">
        <v>50</v>
      </c>
    </row>
    <row r="18" spans="1:10" ht="20.100000000000001" customHeight="1">
      <c r="A18" s="214" t="s">
        <v>201</v>
      </c>
      <c r="B18" s="78">
        <v>170</v>
      </c>
      <c r="C18" s="78">
        <v>12833</v>
      </c>
      <c r="D18" s="78">
        <v>151</v>
      </c>
      <c r="E18" s="78">
        <v>11704</v>
      </c>
      <c r="F18" s="78">
        <v>27</v>
      </c>
      <c r="G18" s="78">
        <v>1129</v>
      </c>
      <c r="H18" s="166" t="s">
        <v>111</v>
      </c>
      <c r="I18" s="165" t="s">
        <v>111</v>
      </c>
    </row>
    <row r="19" spans="1:10" ht="20.100000000000001" customHeight="1" thickBot="1">
      <c r="A19" s="303" t="s">
        <v>165</v>
      </c>
      <c r="B19" s="250">
        <v>202</v>
      </c>
      <c r="C19" s="250">
        <v>11234</v>
      </c>
      <c r="D19" s="250">
        <v>170</v>
      </c>
      <c r="E19" s="250">
        <v>9450</v>
      </c>
      <c r="F19" s="250">
        <v>54</v>
      </c>
      <c r="G19" s="250">
        <v>1774</v>
      </c>
      <c r="H19" s="250">
        <v>1</v>
      </c>
      <c r="I19" s="253">
        <v>10</v>
      </c>
    </row>
    <row r="20" spans="1:10" ht="24.95" customHeight="1"/>
    <row r="21" spans="1:10" ht="24.95" customHeight="1">
      <c r="A21" s="34" t="s">
        <v>243</v>
      </c>
    </row>
    <row r="22" spans="1:10" ht="24.95" customHeight="1"/>
    <row r="23" spans="1:10" s="304" customFormat="1" ht="15" customHeight="1" thickBot="1">
      <c r="I23" s="70"/>
      <c r="J23" s="70" t="s">
        <v>244</v>
      </c>
    </row>
    <row r="24" spans="1:10" ht="20.100000000000001" customHeight="1">
      <c r="A24" s="611"/>
      <c r="B24" s="617" t="s">
        <v>58</v>
      </c>
      <c r="C24" s="618"/>
      <c r="D24" s="617" t="s">
        <v>245</v>
      </c>
      <c r="E24" s="618"/>
      <c r="F24" s="595" t="s">
        <v>246</v>
      </c>
      <c r="G24" s="596"/>
      <c r="H24" s="596"/>
      <c r="I24" s="596"/>
      <c r="J24" s="597"/>
    </row>
    <row r="25" spans="1:10" ht="20.100000000000001" customHeight="1">
      <c r="A25" s="612"/>
      <c r="B25" s="540" t="s">
        <v>240</v>
      </c>
      <c r="C25" s="540" t="s">
        <v>239</v>
      </c>
      <c r="D25" s="540" t="s">
        <v>240</v>
      </c>
      <c r="E25" s="540" t="s">
        <v>239</v>
      </c>
      <c r="F25" s="619" t="s">
        <v>238</v>
      </c>
      <c r="G25" s="609" t="s">
        <v>247</v>
      </c>
      <c r="H25" s="610"/>
      <c r="I25" s="609" t="s">
        <v>248</v>
      </c>
      <c r="J25" s="615"/>
    </row>
    <row r="26" spans="1:10" ht="20.100000000000001" customHeight="1" thickBot="1">
      <c r="A26" s="612"/>
      <c r="B26" s="571"/>
      <c r="C26" s="571"/>
      <c r="D26" s="571"/>
      <c r="E26" s="571"/>
      <c r="F26" s="620"/>
      <c r="G26" s="305" t="s">
        <v>240</v>
      </c>
      <c r="H26" s="305" t="s">
        <v>239</v>
      </c>
      <c r="I26" s="305" t="s">
        <v>240</v>
      </c>
      <c r="J26" s="306" t="s">
        <v>239</v>
      </c>
    </row>
    <row r="27" spans="1:10" ht="20.100000000000001" customHeight="1" thickTop="1" thickBot="1">
      <c r="A27" s="224" t="s">
        <v>161</v>
      </c>
      <c r="B27" s="244">
        <f>SUM(B28:B30)</f>
        <v>409</v>
      </c>
      <c r="C27" s="244">
        <f>SUM(C28:C30)</f>
        <v>2342125</v>
      </c>
      <c r="D27" s="244">
        <f t="shared" ref="D27:F27" si="2">SUM(D28:D30)</f>
        <v>75</v>
      </c>
      <c r="E27" s="244">
        <f t="shared" si="2"/>
        <v>8379</v>
      </c>
      <c r="F27" s="244">
        <f t="shared" si="2"/>
        <v>367</v>
      </c>
      <c r="G27" s="244">
        <f>SUM(G28:G30)</f>
        <v>171</v>
      </c>
      <c r="H27" s="244">
        <f t="shared" ref="H27:J27" si="3">SUM(H28:H30)</f>
        <v>30677</v>
      </c>
      <c r="I27" s="244">
        <f t="shared" si="3"/>
        <v>163</v>
      </c>
      <c r="J27" s="174">
        <f t="shared" si="3"/>
        <v>16344</v>
      </c>
    </row>
    <row r="28" spans="1:10" ht="20.100000000000001" customHeight="1" thickTop="1">
      <c r="A28" s="302" t="s">
        <v>162</v>
      </c>
      <c r="B28" s="85">
        <v>247</v>
      </c>
      <c r="C28" s="85">
        <v>2225560</v>
      </c>
      <c r="D28" s="85">
        <v>48</v>
      </c>
      <c r="E28" s="85">
        <v>4752</v>
      </c>
      <c r="F28" s="85">
        <v>221</v>
      </c>
      <c r="G28" s="85">
        <v>108</v>
      </c>
      <c r="H28" s="85">
        <v>15815</v>
      </c>
      <c r="I28" s="85">
        <v>93</v>
      </c>
      <c r="J28" s="247">
        <v>8534</v>
      </c>
    </row>
    <row r="29" spans="1:10" ht="20.100000000000001" customHeight="1">
      <c r="A29" s="214" t="s">
        <v>201</v>
      </c>
      <c r="B29" s="78">
        <v>56</v>
      </c>
      <c r="C29" s="78">
        <v>37203</v>
      </c>
      <c r="D29" s="78">
        <v>13</v>
      </c>
      <c r="E29" s="78">
        <v>1064</v>
      </c>
      <c r="F29" s="78">
        <v>50</v>
      </c>
      <c r="G29" s="78">
        <v>23</v>
      </c>
      <c r="H29" s="78">
        <v>5983</v>
      </c>
      <c r="I29" s="78">
        <v>21</v>
      </c>
      <c r="J29" s="123">
        <v>2318</v>
      </c>
    </row>
    <row r="30" spans="1:10" ht="20.100000000000001" customHeight="1" thickBot="1">
      <c r="A30" s="303" t="s">
        <v>165</v>
      </c>
      <c r="B30" s="250">
        <v>106</v>
      </c>
      <c r="C30" s="250">
        <v>79362</v>
      </c>
      <c r="D30" s="250">
        <v>14</v>
      </c>
      <c r="E30" s="250">
        <v>2563</v>
      </c>
      <c r="F30" s="250">
        <v>96</v>
      </c>
      <c r="G30" s="250">
        <v>40</v>
      </c>
      <c r="H30" s="250">
        <v>8879</v>
      </c>
      <c r="I30" s="250">
        <v>49</v>
      </c>
      <c r="J30" s="253">
        <v>5492</v>
      </c>
    </row>
    <row r="31" spans="1:10" ht="20.100000000000001" customHeight="1" thickBot="1"/>
    <row r="32" spans="1:10" ht="20.100000000000001" customHeight="1">
      <c r="A32" s="611"/>
      <c r="B32" s="595" t="s">
        <v>246</v>
      </c>
      <c r="C32" s="596"/>
      <c r="D32" s="596"/>
      <c r="E32" s="596"/>
      <c r="F32" s="596"/>
      <c r="G32" s="596"/>
      <c r="H32" s="596"/>
      <c r="I32" s="597"/>
    </row>
    <row r="33" spans="1:10" ht="20.100000000000001" customHeight="1">
      <c r="A33" s="612"/>
      <c r="B33" s="609" t="s">
        <v>249</v>
      </c>
      <c r="C33" s="610"/>
      <c r="D33" s="609" t="s">
        <v>250</v>
      </c>
      <c r="E33" s="610"/>
      <c r="F33" s="609" t="s">
        <v>251</v>
      </c>
      <c r="G33" s="616"/>
      <c r="H33" s="609" t="s">
        <v>252</v>
      </c>
      <c r="I33" s="615"/>
    </row>
    <row r="34" spans="1:10" ht="20.100000000000001" customHeight="1" thickBot="1">
      <c r="A34" s="612"/>
      <c r="B34" s="305" t="s">
        <v>240</v>
      </c>
      <c r="C34" s="305" t="s">
        <v>239</v>
      </c>
      <c r="D34" s="305" t="s">
        <v>240</v>
      </c>
      <c r="E34" s="305" t="s">
        <v>239</v>
      </c>
      <c r="F34" s="305" t="s">
        <v>240</v>
      </c>
      <c r="G34" s="307" t="s">
        <v>239</v>
      </c>
      <c r="H34" s="305" t="s">
        <v>240</v>
      </c>
      <c r="I34" s="306" t="s">
        <v>239</v>
      </c>
    </row>
    <row r="35" spans="1:10" ht="20.100000000000001" customHeight="1" thickTop="1" thickBot="1">
      <c r="A35" s="224" t="s">
        <v>161</v>
      </c>
      <c r="B35" s="244">
        <f>SUM(B36:B38)</f>
        <v>233</v>
      </c>
      <c r="C35" s="244">
        <f t="shared" ref="C35:I35" si="4">SUM(C36:C38)</f>
        <v>37910</v>
      </c>
      <c r="D35" s="244">
        <f t="shared" si="4"/>
        <v>55</v>
      </c>
      <c r="E35" s="244">
        <f t="shared" si="4"/>
        <v>2069281</v>
      </c>
      <c r="F35" s="244">
        <f t="shared" si="4"/>
        <v>270</v>
      </c>
      <c r="G35" s="244">
        <f t="shared" si="4"/>
        <v>76735</v>
      </c>
      <c r="H35" s="244">
        <f t="shared" si="4"/>
        <v>245</v>
      </c>
      <c r="I35" s="301">
        <f t="shared" si="4"/>
        <v>102799</v>
      </c>
      <c r="J35" s="12"/>
    </row>
    <row r="36" spans="1:10" ht="20.100000000000001" customHeight="1" thickTop="1">
      <c r="A36" s="302" t="s">
        <v>162</v>
      </c>
      <c r="B36" s="85">
        <v>145</v>
      </c>
      <c r="C36" s="85">
        <v>24978</v>
      </c>
      <c r="D36" s="85">
        <v>36</v>
      </c>
      <c r="E36" s="246">
        <v>2067388</v>
      </c>
      <c r="F36" s="246">
        <v>156</v>
      </c>
      <c r="G36" s="246">
        <v>43413</v>
      </c>
      <c r="H36" s="308">
        <v>142</v>
      </c>
      <c r="I36" s="247">
        <v>60680</v>
      </c>
    </row>
    <row r="37" spans="1:10" ht="20.100000000000001" customHeight="1">
      <c r="A37" s="214" t="s">
        <v>201</v>
      </c>
      <c r="B37" s="78">
        <v>31</v>
      </c>
      <c r="C37" s="78">
        <v>4359</v>
      </c>
      <c r="D37" s="78">
        <v>11</v>
      </c>
      <c r="E37" s="215">
        <v>1331</v>
      </c>
      <c r="F37" s="215">
        <v>40</v>
      </c>
      <c r="G37" s="215">
        <v>11709</v>
      </c>
      <c r="H37" s="309">
        <v>37</v>
      </c>
      <c r="I37" s="123">
        <v>10439</v>
      </c>
    </row>
    <row r="38" spans="1:10" ht="20.100000000000001" customHeight="1" thickBot="1">
      <c r="A38" s="303" t="s">
        <v>165</v>
      </c>
      <c r="B38" s="250">
        <v>57</v>
      </c>
      <c r="C38" s="250">
        <v>8573</v>
      </c>
      <c r="D38" s="250">
        <v>8</v>
      </c>
      <c r="E38" s="252">
        <v>562</v>
      </c>
      <c r="F38" s="252">
        <v>74</v>
      </c>
      <c r="G38" s="252">
        <v>21613</v>
      </c>
      <c r="H38" s="310">
        <v>66</v>
      </c>
      <c r="I38" s="253">
        <v>31680</v>
      </c>
    </row>
  </sheetData>
  <mergeCells count="27">
    <mergeCell ref="B25:B26"/>
    <mergeCell ref="C25:C26"/>
    <mergeCell ref="D25:D26"/>
    <mergeCell ref="E25:E26"/>
    <mergeCell ref="F25:F26"/>
    <mergeCell ref="A32:A34"/>
    <mergeCell ref="B32:I32"/>
    <mergeCell ref="B33:C33"/>
    <mergeCell ref="D33:E33"/>
    <mergeCell ref="F33:G33"/>
    <mergeCell ref="H33:I33"/>
    <mergeCell ref="G25:H25"/>
    <mergeCell ref="A4:A5"/>
    <mergeCell ref="B4:C4"/>
    <mergeCell ref="D4:E4"/>
    <mergeCell ref="F4:G4"/>
    <mergeCell ref="H4:I4"/>
    <mergeCell ref="A14:A15"/>
    <mergeCell ref="B14:C14"/>
    <mergeCell ref="D14:E14"/>
    <mergeCell ref="F14:G14"/>
    <mergeCell ref="H14:I14"/>
    <mergeCell ref="I25:J25"/>
    <mergeCell ref="A24:A26"/>
    <mergeCell ref="B24:C24"/>
    <mergeCell ref="D24:E24"/>
    <mergeCell ref="F24:J24"/>
  </mergeCells>
  <phoneticPr fontId="2"/>
  <pageMargins left="0.86614173228346458" right="0.19685039370078741" top="0.74803149606299213" bottom="0.55118110236220474" header="0.31496062992125984" footer="0.31496062992125984"/>
  <pageSetup paperSize="9" firstPageNumber="15" orientation="portrait" useFirstPageNumber="1" r:id="rId1"/>
  <headerFooter>
    <oddFooter>&amp;C&amp;"ＭＳ 明朝,標準"&amp;P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3"/>
  <sheetViews>
    <sheetView view="pageBreakPreview" zoomScaleNormal="100" zoomScaleSheetLayoutView="100" workbookViewId="0">
      <selection activeCell="H84" sqref="H84"/>
    </sheetView>
  </sheetViews>
  <sheetFormatPr defaultRowHeight="13.5"/>
  <cols>
    <col min="1" max="1" width="10.625" customWidth="1"/>
    <col min="2" max="9" width="9.625" customWidth="1"/>
  </cols>
  <sheetData>
    <row r="1" spans="1:10" ht="24.95" customHeight="1">
      <c r="A1" s="195" t="s">
        <v>422</v>
      </c>
    </row>
    <row r="2" spans="1:10" ht="24.95" customHeight="1">
      <c r="A2" t="s">
        <v>253</v>
      </c>
    </row>
    <row r="3" spans="1:10" ht="24.95" customHeight="1">
      <c r="A3" s="34" t="s">
        <v>254</v>
      </c>
    </row>
    <row r="4" spans="1:10" ht="24.95" customHeight="1">
      <c r="A4" s="69"/>
    </row>
    <row r="5" spans="1:10" ht="15" customHeight="1" thickBot="1">
      <c r="H5" s="70"/>
      <c r="I5" s="70" t="s">
        <v>255</v>
      </c>
    </row>
    <row r="6" spans="1:10" ht="24.95" customHeight="1">
      <c r="A6" s="572"/>
      <c r="B6" s="570" t="s">
        <v>256</v>
      </c>
      <c r="C6" s="570"/>
      <c r="D6" s="570" t="s">
        <v>257</v>
      </c>
      <c r="E6" s="570"/>
      <c r="F6" s="570" t="s">
        <v>258</v>
      </c>
      <c r="G6" s="570"/>
      <c r="H6" s="570" t="s">
        <v>259</v>
      </c>
      <c r="I6" s="564"/>
    </row>
    <row r="7" spans="1:10" ht="24.95" customHeight="1">
      <c r="A7" s="577"/>
      <c r="B7" s="311" t="s">
        <v>260</v>
      </c>
      <c r="C7" s="540" t="s">
        <v>261</v>
      </c>
      <c r="D7" s="311" t="s">
        <v>260</v>
      </c>
      <c r="E7" s="540" t="s">
        <v>261</v>
      </c>
      <c r="F7" s="311" t="s">
        <v>260</v>
      </c>
      <c r="G7" s="540" t="s">
        <v>261</v>
      </c>
      <c r="H7" s="311" t="s">
        <v>260</v>
      </c>
      <c r="I7" s="547" t="s">
        <v>261</v>
      </c>
    </row>
    <row r="8" spans="1:10" ht="24.95" customHeight="1" thickBot="1">
      <c r="A8" s="577"/>
      <c r="B8" s="312" t="s">
        <v>262</v>
      </c>
      <c r="C8" s="621"/>
      <c r="D8" s="312" t="s">
        <v>262</v>
      </c>
      <c r="E8" s="621"/>
      <c r="F8" s="312" t="s">
        <v>262</v>
      </c>
      <c r="G8" s="621"/>
      <c r="H8" s="312" t="s">
        <v>262</v>
      </c>
      <c r="I8" s="622"/>
    </row>
    <row r="9" spans="1:10" ht="24.95" customHeight="1" thickTop="1" thickBot="1">
      <c r="A9" s="313" t="s">
        <v>161</v>
      </c>
      <c r="B9" s="244">
        <f>SUM(B10:B12)</f>
        <v>3235</v>
      </c>
      <c r="C9" s="244">
        <v>654631</v>
      </c>
      <c r="D9" s="244">
        <f>SUM(D10:D12)</f>
        <v>530</v>
      </c>
      <c r="E9" s="244">
        <v>95062</v>
      </c>
      <c r="F9" s="244">
        <f>SUM(F10:F12)</f>
        <v>90</v>
      </c>
      <c r="G9" s="244">
        <v>9336</v>
      </c>
      <c r="H9" s="244">
        <f>SUM(H10:H12)</f>
        <v>116</v>
      </c>
      <c r="I9" s="174">
        <v>694</v>
      </c>
      <c r="J9" s="12"/>
    </row>
    <row r="10" spans="1:10" ht="24.95" customHeight="1" thickTop="1">
      <c r="A10" s="302" t="s">
        <v>162</v>
      </c>
      <c r="B10" s="85">
        <v>1840</v>
      </c>
      <c r="C10" s="166" t="s">
        <v>263</v>
      </c>
      <c r="D10" s="85">
        <v>422</v>
      </c>
      <c r="E10" s="166" t="s">
        <v>263</v>
      </c>
      <c r="F10" s="85">
        <v>38</v>
      </c>
      <c r="G10" s="166" t="s">
        <v>263</v>
      </c>
      <c r="H10" s="85">
        <v>60</v>
      </c>
      <c r="I10" s="166" t="s">
        <v>263</v>
      </c>
    </row>
    <row r="11" spans="1:10" ht="24.95" customHeight="1">
      <c r="A11" s="214" t="s">
        <v>164</v>
      </c>
      <c r="B11" s="78">
        <v>475</v>
      </c>
      <c r="C11" s="166">
        <v>87068</v>
      </c>
      <c r="D11" s="78">
        <v>66</v>
      </c>
      <c r="E11" s="166">
        <v>13360</v>
      </c>
      <c r="F11" s="78">
        <v>12</v>
      </c>
      <c r="G11" s="166">
        <v>2248</v>
      </c>
      <c r="H11" s="78">
        <v>18</v>
      </c>
      <c r="I11" s="166" t="s">
        <v>263</v>
      </c>
    </row>
    <row r="12" spans="1:10" ht="24.95" customHeight="1" thickBot="1">
      <c r="A12" s="303" t="s">
        <v>264</v>
      </c>
      <c r="B12" s="250">
        <v>920</v>
      </c>
      <c r="C12" s="272" t="s">
        <v>263</v>
      </c>
      <c r="D12" s="250">
        <v>42</v>
      </c>
      <c r="E12" s="276" t="s">
        <v>263</v>
      </c>
      <c r="F12" s="250">
        <v>40</v>
      </c>
      <c r="G12" s="272" t="s">
        <v>263</v>
      </c>
      <c r="H12" s="250">
        <v>38</v>
      </c>
      <c r="I12" s="276" t="s">
        <v>263</v>
      </c>
    </row>
    <row r="13" spans="1:10" ht="20.100000000000001" customHeight="1" thickBot="1">
      <c r="E13" s="314"/>
      <c r="I13" s="314"/>
    </row>
    <row r="14" spans="1:10" ht="24.95" customHeight="1">
      <c r="A14" s="572"/>
      <c r="B14" s="513" t="s">
        <v>265</v>
      </c>
      <c r="C14" s="515"/>
      <c r="D14" s="570" t="s">
        <v>266</v>
      </c>
      <c r="E14" s="570"/>
      <c r="F14" s="516" t="s">
        <v>267</v>
      </c>
      <c r="G14" s="570"/>
      <c r="H14" s="570" t="s">
        <v>268</v>
      </c>
      <c r="I14" s="564"/>
    </row>
    <row r="15" spans="1:10" ht="24.95" customHeight="1">
      <c r="A15" s="577"/>
      <c r="B15" s="311" t="s">
        <v>260</v>
      </c>
      <c r="C15" s="540" t="s">
        <v>261</v>
      </c>
      <c r="D15" s="311" t="s">
        <v>260</v>
      </c>
      <c r="E15" s="540" t="s">
        <v>261</v>
      </c>
      <c r="F15" s="68" t="s">
        <v>260</v>
      </c>
      <c r="G15" s="540" t="s">
        <v>261</v>
      </c>
      <c r="H15" s="311" t="s">
        <v>260</v>
      </c>
      <c r="I15" s="547" t="s">
        <v>261</v>
      </c>
    </row>
    <row r="16" spans="1:10" ht="24.95" customHeight="1" thickBot="1">
      <c r="A16" s="577"/>
      <c r="B16" s="312" t="s">
        <v>262</v>
      </c>
      <c r="C16" s="621"/>
      <c r="D16" s="312" t="s">
        <v>262</v>
      </c>
      <c r="E16" s="621"/>
      <c r="F16" s="67" t="s">
        <v>262</v>
      </c>
      <c r="G16" s="621"/>
      <c r="H16" s="312" t="s">
        <v>262</v>
      </c>
      <c r="I16" s="622"/>
    </row>
    <row r="17" spans="1:10" ht="24.95" customHeight="1" thickTop="1" thickBot="1">
      <c r="A17" s="313" t="s">
        <v>161</v>
      </c>
      <c r="B17" s="244">
        <f>SUM(B18:B20)</f>
        <v>197</v>
      </c>
      <c r="C17" s="244">
        <v>25166</v>
      </c>
      <c r="D17" s="244">
        <f t="shared" ref="D17:H17" si="0">SUM(D18:D20)</f>
        <v>25</v>
      </c>
      <c r="E17" s="315" t="s">
        <v>269</v>
      </c>
      <c r="F17" s="316">
        <f t="shared" si="0"/>
        <v>884</v>
      </c>
      <c r="G17" s="315" t="s">
        <v>269</v>
      </c>
      <c r="H17" s="316">
        <f t="shared" si="0"/>
        <v>98</v>
      </c>
      <c r="I17" s="317" t="s">
        <v>269</v>
      </c>
      <c r="J17" s="12"/>
    </row>
    <row r="18" spans="1:10" ht="24.95" customHeight="1" thickTop="1">
      <c r="A18" s="302" t="s">
        <v>162</v>
      </c>
      <c r="B18" s="85">
        <v>157</v>
      </c>
      <c r="C18" s="166" t="s">
        <v>269</v>
      </c>
      <c r="D18" s="85">
        <v>10</v>
      </c>
      <c r="E18" s="268" t="s">
        <v>269</v>
      </c>
      <c r="F18" s="84">
        <v>498</v>
      </c>
      <c r="G18" s="268" t="s">
        <v>269</v>
      </c>
      <c r="H18" s="85">
        <v>76</v>
      </c>
      <c r="I18" s="270" t="s">
        <v>269</v>
      </c>
    </row>
    <row r="19" spans="1:10" ht="24.95" customHeight="1">
      <c r="A19" s="214" t="s">
        <v>164</v>
      </c>
      <c r="B19" s="78">
        <v>15</v>
      </c>
      <c r="C19" s="166">
        <v>1580</v>
      </c>
      <c r="D19" s="78">
        <v>2</v>
      </c>
      <c r="E19" s="166" t="s">
        <v>269</v>
      </c>
      <c r="F19" s="77">
        <v>168</v>
      </c>
      <c r="G19" s="166" t="s">
        <v>269</v>
      </c>
      <c r="H19" s="78">
        <v>9</v>
      </c>
      <c r="I19" s="165" t="s">
        <v>269</v>
      </c>
    </row>
    <row r="20" spans="1:10" ht="24.95" customHeight="1" thickBot="1">
      <c r="A20" s="303" t="s">
        <v>264</v>
      </c>
      <c r="B20" s="250">
        <v>25</v>
      </c>
      <c r="C20" s="272" t="s">
        <v>269</v>
      </c>
      <c r="D20" s="250">
        <v>13</v>
      </c>
      <c r="E20" s="272" t="s">
        <v>269</v>
      </c>
      <c r="F20" s="318">
        <v>218</v>
      </c>
      <c r="G20" s="272" t="s">
        <v>269</v>
      </c>
      <c r="H20" s="250">
        <v>13</v>
      </c>
      <c r="I20" s="274" t="s">
        <v>269</v>
      </c>
    </row>
    <row r="21" spans="1:10" ht="20.100000000000001" customHeight="1" thickBot="1"/>
    <row r="22" spans="1:10" ht="24.95" customHeight="1">
      <c r="A22" s="572"/>
      <c r="B22" s="623" t="s">
        <v>154</v>
      </c>
      <c r="C22" s="624"/>
      <c r="D22" s="452"/>
      <c r="E22" s="452"/>
    </row>
    <row r="23" spans="1:10" ht="24.95" customHeight="1">
      <c r="A23" s="577"/>
      <c r="B23" s="311" t="s">
        <v>260</v>
      </c>
      <c r="C23" s="547" t="s">
        <v>261</v>
      </c>
      <c r="D23" s="66"/>
      <c r="E23" s="452"/>
    </row>
    <row r="24" spans="1:10" ht="24.95" customHeight="1" thickBot="1">
      <c r="A24" s="577"/>
      <c r="B24" s="319" t="s">
        <v>262</v>
      </c>
      <c r="C24" s="622"/>
      <c r="D24" s="66"/>
      <c r="E24" s="452"/>
    </row>
    <row r="25" spans="1:10" ht="24.95" customHeight="1" thickTop="1" thickBot="1">
      <c r="A25" s="313" t="s">
        <v>161</v>
      </c>
      <c r="B25" s="175">
        <f>SUM(B26:B28)</f>
        <v>130</v>
      </c>
      <c r="C25" s="301">
        <v>22209</v>
      </c>
      <c r="D25" s="25"/>
      <c r="E25" s="4"/>
    </row>
    <row r="26" spans="1:10" ht="24.95" customHeight="1" thickTop="1">
      <c r="A26" s="302" t="s">
        <v>162</v>
      </c>
      <c r="B26" s="208">
        <v>63</v>
      </c>
      <c r="C26" s="166" t="s">
        <v>269</v>
      </c>
      <c r="D26" s="4"/>
      <c r="E26" s="3"/>
    </row>
    <row r="27" spans="1:10" ht="24.95" customHeight="1">
      <c r="A27" s="214" t="s">
        <v>164</v>
      </c>
      <c r="B27" s="78">
        <v>22</v>
      </c>
      <c r="C27" s="166" t="s">
        <v>269</v>
      </c>
      <c r="D27" s="4"/>
      <c r="E27" s="3"/>
    </row>
    <row r="28" spans="1:10" ht="24.95" customHeight="1" thickBot="1">
      <c r="A28" s="303" t="s">
        <v>264</v>
      </c>
      <c r="B28" s="250">
        <v>45</v>
      </c>
      <c r="C28" s="276" t="s">
        <v>269</v>
      </c>
      <c r="D28" s="4"/>
      <c r="E28" s="3"/>
    </row>
    <row r="29" spans="1:10" ht="24.95" customHeight="1">
      <c r="C29" s="10"/>
    </row>
    <row r="30" spans="1:10" ht="24.95" customHeight="1"/>
    <row r="31" spans="1:10" ht="5.0999999999999996" customHeight="1"/>
    <row r="32" spans="1:10" ht="5.0999999999999996" customHeight="1"/>
    <row r="33" ht="24.95" customHeight="1"/>
  </sheetData>
  <mergeCells count="23">
    <mergeCell ref="A22:A24"/>
    <mergeCell ref="B22:C22"/>
    <mergeCell ref="D22:E22"/>
    <mergeCell ref="C23:C24"/>
    <mergeCell ref="E23:E24"/>
    <mergeCell ref="A14:A16"/>
    <mergeCell ref="B14:C14"/>
    <mergeCell ref="D14:E14"/>
    <mergeCell ref="F14:G14"/>
    <mergeCell ref="H14:I14"/>
    <mergeCell ref="C15:C16"/>
    <mergeCell ref="E15:E16"/>
    <mergeCell ref="G15:G16"/>
    <mergeCell ref="I15:I16"/>
    <mergeCell ref="A6:A8"/>
    <mergeCell ref="B6:C6"/>
    <mergeCell ref="D6:E6"/>
    <mergeCell ref="F6:G6"/>
    <mergeCell ref="H6:I6"/>
    <mergeCell ref="C7:C8"/>
    <mergeCell ref="E7:E8"/>
    <mergeCell ref="G7:G8"/>
    <mergeCell ref="I7:I8"/>
  </mergeCells>
  <phoneticPr fontId="2"/>
  <pageMargins left="0.86614173228346458" right="0.47244094488188981" top="0.74803149606299213" bottom="0.74803149606299213" header="0.31496062992125984" footer="0.31496062992125984"/>
  <pageSetup paperSize="9" firstPageNumber="16" orientation="portrait" useFirstPageNumber="1" r:id="rId1"/>
  <headerFooter>
    <oddFooter>&amp;C&amp;"ＭＳ 明朝,標準"&amp;P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8</vt:i4>
      </vt:variant>
    </vt:vector>
  </HeadingPairs>
  <TitlesOfParts>
    <vt:vector size="25" baseType="lpstr">
      <vt:lpstr>1</vt:lpstr>
      <vt:lpstr>2</vt:lpstr>
      <vt:lpstr>3</vt:lpstr>
      <vt:lpstr>4</vt:lpstr>
      <vt:lpstr>5</vt:lpstr>
      <vt:lpstr>6</vt:lpstr>
      <vt:lpstr>7</vt:lpstr>
      <vt:lpstr>7（1）～（3）</vt:lpstr>
      <vt:lpstr>8</vt:lpstr>
      <vt:lpstr>9</vt:lpstr>
      <vt:lpstr>10</vt:lpstr>
      <vt:lpstr>11</vt:lpstr>
      <vt:lpstr>12</vt:lpstr>
      <vt:lpstr>13</vt:lpstr>
      <vt:lpstr>14</vt:lpstr>
      <vt:lpstr>15</vt:lpstr>
      <vt:lpstr>Sheet1</vt:lpstr>
      <vt:lpstr>'1'!Print_Area</vt:lpstr>
      <vt:lpstr>'12'!Print_Area</vt:lpstr>
      <vt:lpstr>'13'!Print_Area</vt:lpstr>
      <vt:lpstr>'15'!Print_Area</vt:lpstr>
      <vt:lpstr>'2'!Print_Area</vt:lpstr>
      <vt:lpstr>'7'!Print_Area</vt:lpstr>
      <vt:lpstr>'7（1）～（3）'!Print_Area</vt:lpstr>
      <vt:lpstr>'8'!Print_Area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2018-11-28T02:08:36Z</dcterms:modified>
</cp:coreProperties>
</file>