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096" activeTab="17"/>
  </bookViews>
  <sheets>
    <sheet name="1" sheetId="1" r:id="rId1"/>
    <sheet name="2" sheetId="2" r:id="rId2"/>
    <sheet name="3" sheetId="3" r:id="rId3"/>
    <sheet name="4(1)" sheetId="4" r:id="rId4"/>
    <sheet name="4(2)" sheetId="5" r:id="rId5"/>
    <sheet name="5" sheetId="6" r:id="rId6"/>
    <sheet name="6(1)" sheetId="7" r:id="rId7"/>
    <sheet name="6(2)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</sheets>
  <externalReferences>
    <externalReference r:id="rId19"/>
  </externalReferences>
  <definedNames>
    <definedName name="_xlnm.Print_Area" localSheetId="0">'1'!$A$1:$G$20</definedName>
    <definedName name="_xlnm.Print_Area" localSheetId="11">'10'!$A$1:$N$67</definedName>
    <definedName name="_xlnm.Print_Area" localSheetId="13">'12'!$A$1:$G$41</definedName>
    <definedName name="_xlnm.Print_Area" localSheetId="14">'13'!$A$1:$G$88</definedName>
    <definedName name="_xlnm.Print_Area" localSheetId="15">'14'!$A$1:$N$41</definedName>
    <definedName name="_xlnm.Print_Area" localSheetId="16">'15'!$A$1:$P$59</definedName>
    <definedName name="_xlnm.Print_Area" localSheetId="1">'2'!$A$1:$L$68</definedName>
    <definedName name="_xlnm.Print_Area" localSheetId="2">'3'!$A$1:$K$54</definedName>
    <definedName name="_xlnm.Print_Area" localSheetId="3">'4(1)'!$A$1:$K$37</definedName>
    <definedName name="_xlnm.Print_Area" localSheetId="4">'4(2)'!$A$1:$J$18</definedName>
    <definedName name="_xlnm.Print_Area" localSheetId="5">'5'!$A$1:$J$63</definedName>
    <definedName name="_xlnm.Print_Area" localSheetId="6">'6(1)'!$A$1:$J$38</definedName>
    <definedName name="_xlnm.Print_Area" localSheetId="8">'7'!$A$1:$J$71</definedName>
    <definedName name="_xlnm.Print_Area" localSheetId="9">'8'!$A$1:$L$28</definedName>
    <definedName name="_xlnm.Print_Area" localSheetId="10">'9'!$A$1:$BE$44</definedName>
  </definedNames>
  <calcPr calcId="162913" iterateDelta="0" calcOnSave="0"/>
</workbook>
</file>

<file path=xl/calcChain.xml><?xml version="1.0" encoding="utf-8"?>
<calcChain xmlns="http://schemas.openxmlformats.org/spreadsheetml/2006/main">
  <c r="E56" i="17" l="1"/>
  <c r="G53" i="17"/>
  <c r="J55" i="17" s="1"/>
  <c r="B53" i="17"/>
  <c r="E55" i="17" s="1"/>
  <c r="G37" i="17"/>
  <c r="J51" i="17" s="1"/>
  <c r="B37" i="17"/>
  <c r="E50" i="17" s="1"/>
  <c r="J25" i="17"/>
  <c r="E24" i="17"/>
  <c r="L23" i="17"/>
  <c r="O24" i="17" s="1"/>
  <c r="G23" i="17"/>
  <c r="J26" i="17" s="1"/>
  <c r="B23" i="17"/>
  <c r="E25" i="17" s="1"/>
  <c r="O20" i="17"/>
  <c r="O9" i="17"/>
  <c r="L7" i="17"/>
  <c r="O18" i="17" s="1"/>
  <c r="G7" i="17"/>
  <c r="J21" i="17" s="1"/>
  <c r="B7" i="17"/>
  <c r="E14" i="17" s="1"/>
  <c r="J16" i="17" l="1"/>
  <c r="J50" i="17"/>
  <c r="J12" i="17"/>
  <c r="O16" i="17"/>
  <c r="O21" i="17"/>
  <c r="O25" i="17"/>
  <c r="J38" i="17"/>
  <c r="J44" i="17"/>
  <c r="J8" i="17"/>
  <c r="O12" i="17"/>
  <c r="O17" i="17"/>
  <c r="J24" i="17"/>
  <c r="O26" i="17"/>
  <c r="J40" i="17"/>
  <c r="J46" i="17"/>
  <c r="J42" i="17"/>
  <c r="O8" i="17"/>
  <c r="O13" i="17"/>
  <c r="J20" i="17"/>
  <c r="E41" i="17"/>
  <c r="J48" i="17"/>
  <c r="E54" i="17"/>
  <c r="J11" i="17"/>
  <c r="J15" i="17"/>
  <c r="E18" i="17"/>
  <c r="J19" i="17"/>
  <c r="E39" i="17"/>
  <c r="E43" i="17"/>
  <c r="E45" i="17"/>
  <c r="E47" i="17"/>
  <c r="E49" i="17"/>
  <c r="E51" i="17"/>
  <c r="E9" i="17"/>
  <c r="J10" i="17"/>
  <c r="O11" i="17"/>
  <c r="E13" i="17"/>
  <c r="J14" i="17"/>
  <c r="O15" i="17"/>
  <c r="E17" i="17"/>
  <c r="J18" i="17"/>
  <c r="O19" i="17"/>
  <c r="E21" i="17"/>
  <c r="E26" i="17"/>
  <c r="J39" i="17"/>
  <c r="J41" i="17"/>
  <c r="J43" i="17"/>
  <c r="J45" i="17"/>
  <c r="J47" i="17"/>
  <c r="J49" i="17"/>
  <c r="J54" i="17"/>
  <c r="J56" i="17"/>
  <c r="E8" i="17"/>
  <c r="J9" i="17"/>
  <c r="O10" i="17"/>
  <c r="E12" i="17"/>
  <c r="J13" i="17"/>
  <c r="O14" i="17"/>
  <c r="E16" i="17"/>
  <c r="J17" i="17"/>
  <c r="E20" i="17"/>
  <c r="E38" i="17"/>
  <c r="E40" i="17"/>
  <c r="E42" i="17"/>
  <c r="E44" i="17"/>
  <c r="E46" i="17"/>
  <c r="E48" i="17"/>
  <c r="E11" i="17"/>
  <c r="E19" i="17"/>
  <c r="E15" i="17"/>
  <c r="E10" i="17"/>
  <c r="F88" i="15" l="1"/>
  <c r="G88" i="15" s="1"/>
  <c r="E88" i="15"/>
  <c r="F87" i="15"/>
  <c r="G87" i="15" s="1"/>
  <c r="E87" i="15"/>
  <c r="F86" i="15"/>
  <c r="G86" i="15" s="1"/>
  <c r="E86" i="15"/>
  <c r="D85" i="15"/>
  <c r="E85" i="15" s="1"/>
  <c r="B85" i="15"/>
  <c r="F83" i="15"/>
  <c r="G83" i="15" s="1"/>
  <c r="E83" i="15"/>
  <c r="G82" i="15"/>
  <c r="F82" i="15"/>
  <c r="E82" i="15"/>
  <c r="G81" i="15"/>
  <c r="F81" i="15"/>
  <c r="E81" i="15"/>
  <c r="D80" i="15"/>
  <c r="E80" i="15" s="1"/>
  <c r="B80" i="15"/>
  <c r="F80" i="15" s="1"/>
  <c r="G80" i="15" s="1"/>
  <c r="F78" i="15"/>
  <c r="G78" i="15" s="1"/>
  <c r="E78" i="15"/>
  <c r="F77" i="15"/>
  <c r="G77" i="15" s="1"/>
  <c r="E77" i="15"/>
  <c r="F76" i="15"/>
  <c r="G76" i="15" s="1"/>
  <c r="E76" i="15"/>
  <c r="F75" i="15"/>
  <c r="G75" i="15" s="1"/>
  <c r="E75" i="15"/>
  <c r="E74" i="15"/>
  <c r="D74" i="15"/>
  <c r="B74" i="15"/>
  <c r="G64" i="15"/>
  <c r="F64" i="15"/>
  <c r="F63" i="15"/>
  <c r="G63" i="15" s="1"/>
  <c r="G62" i="15"/>
  <c r="F62" i="15"/>
  <c r="D61" i="15"/>
  <c r="B61" i="15"/>
  <c r="F61" i="15" s="1"/>
  <c r="G61" i="15" s="1"/>
  <c r="F59" i="15"/>
  <c r="G59" i="15" s="1"/>
  <c r="F58" i="15"/>
  <c r="G58" i="15" s="1"/>
  <c r="F57" i="15"/>
  <c r="G57" i="15" s="1"/>
  <c r="D56" i="15"/>
  <c r="D48" i="15" s="1"/>
  <c r="E58" i="15" s="1"/>
  <c r="B56" i="15"/>
  <c r="F54" i="15"/>
  <c r="G54" i="15" s="1"/>
  <c r="G53" i="15"/>
  <c r="F53" i="15"/>
  <c r="F52" i="15"/>
  <c r="G52" i="15" s="1"/>
  <c r="G51" i="15"/>
  <c r="F51" i="15"/>
  <c r="D50" i="15"/>
  <c r="B50" i="15"/>
  <c r="F50" i="15" s="1"/>
  <c r="G50" i="15" s="1"/>
  <c r="F41" i="15"/>
  <c r="G41" i="15" s="1"/>
  <c r="E41" i="15"/>
  <c r="F40" i="15"/>
  <c r="G40" i="15" s="1"/>
  <c r="E40" i="15"/>
  <c r="F39" i="15"/>
  <c r="G39" i="15" s="1"/>
  <c r="E39" i="15"/>
  <c r="D38" i="15"/>
  <c r="E38" i="15" s="1"/>
  <c r="B38" i="15"/>
  <c r="G36" i="15"/>
  <c r="F36" i="15"/>
  <c r="E36" i="15"/>
  <c r="F35" i="15"/>
  <c r="G35" i="15" s="1"/>
  <c r="E35" i="15"/>
  <c r="F34" i="15"/>
  <c r="G34" i="15" s="1"/>
  <c r="E34" i="15"/>
  <c r="D33" i="15"/>
  <c r="E33" i="15" s="1"/>
  <c r="B33" i="15"/>
  <c r="F33" i="15" s="1"/>
  <c r="G33" i="15" s="1"/>
  <c r="F31" i="15"/>
  <c r="G31" i="15" s="1"/>
  <c r="E31" i="15"/>
  <c r="F30" i="15"/>
  <c r="G30" i="15" s="1"/>
  <c r="E30" i="15"/>
  <c r="F29" i="15"/>
  <c r="G29" i="15" s="1"/>
  <c r="E29" i="15"/>
  <c r="F28" i="15"/>
  <c r="G28" i="15" s="1"/>
  <c r="E28" i="15"/>
  <c r="D27" i="15"/>
  <c r="E27" i="15" s="1"/>
  <c r="B27" i="15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B48" i="15" l="1"/>
  <c r="C64" i="15" s="1"/>
  <c r="E50" i="15"/>
  <c r="E61" i="15"/>
  <c r="C50" i="15"/>
  <c r="C61" i="15"/>
  <c r="F56" i="15"/>
  <c r="G56" i="15" s="1"/>
  <c r="E56" i="15"/>
  <c r="F27" i="15"/>
  <c r="G27" i="15" s="1"/>
  <c r="F38" i="15"/>
  <c r="G38" i="15" s="1"/>
  <c r="F48" i="15"/>
  <c r="G48" i="15" s="1"/>
  <c r="C51" i="15"/>
  <c r="C53" i="15"/>
  <c r="B25" i="15"/>
  <c r="E51" i="15"/>
  <c r="E52" i="15"/>
  <c r="E53" i="15"/>
  <c r="E54" i="15"/>
  <c r="C56" i="15"/>
  <c r="E62" i="15"/>
  <c r="E63" i="15"/>
  <c r="E64" i="15"/>
  <c r="C57" i="15"/>
  <c r="C58" i="15"/>
  <c r="C59" i="15"/>
  <c r="E59" i="15"/>
  <c r="F74" i="15"/>
  <c r="G74" i="15" s="1"/>
  <c r="F85" i="15"/>
  <c r="G85" i="15" s="1"/>
  <c r="E57" i="15"/>
  <c r="C52" i="15"/>
  <c r="C54" i="15"/>
  <c r="C62" i="15"/>
  <c r="C63" i="15"/>
  <c r="B72" i="15"/>
  <c r="C83" i="15" l="1"/>
  <c r="C82" i="15"/>
  <c r="C81" i="15"/>
  <c r="C80" i="15"/>
  <c r="C88" i="15"/>
  <c r="C87" i="15"/>
  <c r="C86" i="15"/>
  <c r="C78" i="15"/>
  <c r="C77" i="15"/>
  <c r="C76" i="15"/>
  <c r="C75" i="15"/>
  <c r="F72" i="15"/>
  <c r="G72" i="15" s="1"/>
  <c r="C35" i="15"/>
  <c r="C33" i="15"/>
  <c r="C41" i="15"/>
  <c r="C40" i="15"/>
  <c r="C39" i="15"/>
  <c r="C31" i="15"/>
  <c r="C30" i="15"/>
  <c r="C29" i="15"/>
  <c r="C28" i="15"/>
  <c r="F25" i="15"/>
  <c r="G25" i="15" s="1"/>
  <c r="C36" i="15"/>
  <c r="C34" i="15"/>
  <c r="C27" i="15"/>
  <c r="C74" i="15"/>
  <c r="C38" i="15"/>
  <c r="C85" i="15"/>
  <c r="N38" i="12" l="1"/>
  <c r="L38" i="12"/>
  <c r="J38" i="12"/>
  <c r="H38" i="12"/>
  <c r="F38" i="12"/>
  <c r="D38" i="12"/>
  <c r="N37" i="12"/>
  <c r="L37" i="12"/>
  <c r="J37" i="12"/>
  <c r="H37" i="12"/>
  <c r="F37" i="12"/>
  <c r="D37" i="12"/>
  <c r="N36" i="12"/>
  <c r="L36" i="12"/>
  <c r="J36" i="12"/>
  <c r="H36" i="12"/>
  <c r="F36" i="12"/>
  <c r="D36" i="12"/>
  <c r="N35" i="12"/>
  <c r="L35" i="12"/>
  <c r="J35" i="12"/>
  <c r="H35" i="12"/>
  <c r="F35" i="12"/>
  <c r="D35" i="12"/>
  <c r="N34" i="12"/>
  <c r="L34" i="12"/>
  <c r="J34" i="12"/>
  <c r="H34" i="12"/>
  <c r="F34" i="12"/>
  <c r="D34" i="12"/>
  <c r="N25" i="12"/>
  <c r="L25" i="12"/>
  <c r="I52" i="9" l="1"/>
  <c r="J52" i="9" s="1"/>
  <c r="H52" i="9"/>
  <c r="F52" i="9"/>
  <c r="H51" i="9"/>
  <c r="I50" i="9"/>
  <c r="J50" i="9" s="1"/>
  <c r="H50" i="9"/>
  <c r="F50" i="9"/>
  <c r="I49" i="9"/>
  <c r="J49" i="9" s="1"/>
  <c r="H49" i="9"/>
  <c r="F49" i="9"/>
  <c r="I45" i="9"/>
  <c r="J45" i="9" s="1"/>
  <c r="H35" i="9"/>
  <c r="I34" i="9"/>
  <c r="J34" i="9" s="1"/>
  <c r="H34" i="9"/>
  <c r="F34" i="9"/>
  <c r="I33" i="9"/>
  <c r="J33" i="9" s="1"/>
  <c r="H33" i="9"/>
  <c r="F33" i="9"/>
  <c r="I32" i="9"/>
  <c r="J32" i="9" s="1"/>
  <c r="H32" i="9"/>
  <c r="F32" i="9"/>
  <c r="I31" i="9"/>
  <c r="J31" i="9" s="1"/>
  <c r="H31" i="9"/>
  <c r="F31" i="9"/>
  <c r="I23" i="9"/>
  <c r="J23" i="9" s="1"/>
  <c r="H23" i="9"/>
  <c r="F23" i="9"/>
  <c r="I21" i="9"/>
  <c r="J21" i="9" s="1"/>
  <c r="H21" i="9"/>
  <c r="F21" i="9"/>
  <c r="I14" i="9"/>
  <c r="J14" i="9" s="1"/>
  <c r="H14" i="9"/>
  <c r="F14" i="9"/>
  <c r="I13" i="9"/>
  <c r="J13" i="9" s="1"/>
  <c r="I15" i="8" l="1"/>
  <c r="J15" i="8" s="1"/>
  <c r="H15" i="8"/>
  <c r="F15" i="8"/>
  <c r="H14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I37" i="7"/>
  <c r="J37" i="7" s="1"/>
  <c r="H37" i="7"/>
  <c r="F37" i="7"/>
  <c r="I36" i="7"/>
  <c r="J36" i="7" s="1"/>
  <c r="H36" i="7"/>
  <c r="F36" i="7"/>
  <c r="I35" i="7"/>
  <c r="J35" i="7" s="1"/>
  <c r="H35" i="7"/>
  <c r="F35" i="7"/>
  <c r="I34" i="7"/>
  <c r="J34" i="7" s="1"/>
  <c r="H34" i="7"/>
  <c r="F34" i="7"/>
  <c r="I33" i="7"/>
  <c r="J33" i="7" s="1"/>
  <c r="H33" i="7"/>
  <c r="F33" i="7"/>
  <c r="I32" i="7"/>
  <c r="J32" i="7" s="1"/>
  <c r="H32" i="7"/>
  <c r="F32" i="7"/>
  <c r="I31" i="7"/>
  <c r="J31" i="7" s="1"/>
  <c r="H31" i="7"/>
  <c r="F31" i="7"/>
  <c r="I30" i="7"/>
  <c r="J30" i="7" s="1"/>
  <c r="H30" i="7"/>
  <c r="F30" i="7"/>
  <c r="I29" i="7"/>
  <c r="J29" i="7" s="1"/>
  <c r="H29" i="7"/>
  <c r="F29" i="7"/>
  <c r="I28" i="7"/>
  <c r="F28" i="7"/>
  <c r="J27" i="7"/>
  <c r="I27" i="7"/>
  <c r="H27" i="7"/>
  <c r="F27" i="7"/>
  <c r="J26" i="7"/>
  <c r="I26" i="7"/>
  <c r="H26" i="7"/>
  <c r="F26" i="7"/>
  <c r="J23" i="7"/>
  <c r="I23" i="7"/>
  <c r="H23" i="7"/>
  <c r="F23" i="7"/>
  <c r="J21" i="7"/>
  <c r="I21" i="7"/>
  <c r="H21" i="7"/>
  <c r="F21" i="7"/>
  <c r="H20" i="7"/>
  <c r="I17" i="7"/>
  <c r="J17" i="7" s="1"/>
  <c r="H17" i="7"/>
  <c r="F17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I56" i="6" l="1"/>
  <c r="J56" i="6" s="1"/>
  <c r="H56" i="6"/>
  <c r="F56" i="6"/>
  <c r="H55" i="6"/>
  <c r="I54" i="6"/>
  <c r="J54" i="6" s="1"/>
  <c r="H54" i="6"/>
  <c r="F54" i="6"/>
  <c r="I53" i="6"/>
  <c r="J53" i="6" s="1"/>
  <c r="H53" i="6"/>
  <c r="F53" i="6"/>
  <c r="I52" i="6"/>
  <c r="J52" i="6" s="1"/>
  <c r="H52" i="6"/>
  <c r="F52" i="6"/>
  <c r="I51" i="6"/>
  <c r="J51" i="6" s="1"/>
  <c r="H51" i="6"/>
  <c r="F51" i="6"/>
  <c r="I50" i="6"/>
  <c r="J50" i="6" s="1"/>
  <c r="H50" i="6"/>
  <c r="F50" i="6"/>
  <c r="I49" i="6"/>
  <c r="J49" i="6" s="1"/>
  <c r="I37" i="6"/>
  <c r="J37" i="6" s="1"/>
  <c r="H37" i="6"/>
  <c r="F37" i="6"/>
  <c r="I36" i="6"/>
  <c r="J36" i="6" s="1"/>
  <c r="H36" i="6"/>
  <c r="F36" i="6"/>
  <c r="I35" i="6"/>
  <c r="J35" i="6" s="1"/>
  <c r="H35" i="6"/>
  <c r="F35" i="6"/>
  <c r="I34" i="6"/>
  <c r="J34" i="6" s="1"/>
  <c r="H34" i="6"/>
  <c r="F34" i="6"/>
  <c r="I33" i="6"/>
  <c r="J33" i="6" s="1"/>
  <c r="H33" i="6"/>
  <c r="F33" i="6"/>
  <c r="I32" i="6"/>
  <c r="J32" i="6" s="1"/>
  <c r="H32" i="6"/>
  <c r="F32" i="6"/>
  <c r="I31" i="6"/>
  <c r="J31" i="6" s="1"/>
  <c r="H31" i="6"/>
  <c r="F31" i="6"/>
  <c r="I30" i="6"/>
  <c r="J30" i="6" s="1"/>
  <c r="H30" i="6"/>
  <c r="F30" i="6"/>
  <c r="I29" i="6"/>
  <c r="J29" i="6" s="1"/>
  <c r="H29" i="6"/>
  <c r="F29" i="6"/>
  <c r="F28" i="6"/>
  <c r="I27" i="6"/>
  <c r="J27" i="6" s="1"/>
  <c r="H27" i="6"/>
  <c r="F27" i="6"/>
  <c r="I26" i="6"/>
  <c r="J26" i="6" s="1"/>
  <c r="H26" i="6"/>
  <c r="F26" i="6"/>
  <c r="I23" i="6"/>
  <c r="J23" i="6" s="1"/>
  <c r="H23" i="6"/>
  <c r="F23" i="6"/>
  <c r="I21" i="6"/>
  <c r="J21" i="6" s="1"/>
  <c r="H21" i="6"/>
  <c r="F21" i="6"/>
  <c r="H20" i="6"/>
  <c r="I17" i="6"/>
  <c r="J17" i="6" s="1"/>
  <c r="H17" i="6"/>
  <c r="F17" i="6"/>
  <c r="I16" i="6"/>
  <c r="J16" i="6" s="1"/>
  <c r="H16" i="6"/>
  <c r="F16" i="6"/>
  <c r="I15" i="6"/>
  <c r="J15" i="6" s="1"/>
  <c r="H15" i="6"/>
  <c r="F15" i="6"/>
  <c r="I14" i="6"/>
  <c r="J14" i="6" s="1"/>
  <c r="H14" i="6"/>
  <c r="F14" i="6"/>
  <c r="I13" i="6"/>
  <c r="J13" i="6" s="1"/>
  <c r="I15" i="5" l="1"/>
  <c r="J15" i="5" s="1"/>
  <c r="H15" i="5"/>
  <c r="F15" i="5"/>
  <c r="H14" i="5"/>
  <c r="I13" i="5"/>
  <c r="J13" i="5" s="1"/>
  <c r="H13" i="5"/>
  <c r="F13" i="5"/>
  <c r="I12" i="5"/>
  <c r="J12" i="5" s="1"/>
  <c r="H12" i="5"/>
  <c r="F12" i="5"/>
  <c r="I11" i="5"/>
  <c r="J11" i="5" s="1"/>
  <c r="H11" i="5"/>
  <c r="F11" i="5"/>
  <c r="I10" i="5"/>
  <c r="J10" i="5" s="1"/>
  <c r="H10" i="5"/>
  <c r="F10" i="5"/>
  <c r="I9" i="5"/>
  <c r="J9" i="5" s="1"/>
  <c r="H9" i="5"/>
  <c r="F9" i="5"/>
  <c r="I8" i="5"/>
  <c r="J8" i="5" s="1"/>
  <c r="J37" i="4"/>
  <c r="K37" i="4" s="1"/>
  <c r="I37" i="4"/>
  <c r="G37" i="4"/>
  <c r="J36" i="4"/>
  <c r="K36" i="4" s="1"/>
  <c r="I36" i="4"/>
  <c r="G36" i="4"/>
  <c r="J35" i="4"/>
  <c r="K35" i="4" s="1"/>
  <c r="I35" i="4"/>
  <c r="G35" i="4"/>
  <c r="J34" i="4"/>
  <c r="K34" i="4" s="1"/>
  <c r="I34" i="4"/>
  <c r="G34" i="4"/>
  <c r="J33" i="4"/>
  <c r="K33" i="4" s="1"/>
  <c r="I33" i="4"/>
  <c r="G33" i="4"/>
  <c r="J32" i="4"/>
  <c r="K32" i="4" s="1"/>
  <c r="I32" i="4"/>
  <c r="G32" i="4"/>
  <c r="J31" i="4"/>
  <c r="K31" i="4" s="1"/>
  <c r="I31" i="4"/>
  <c r="G31" i="4"/>
  <c r="J30" i="4"/>
  <c r="K30" i="4" s="1"/>
  <c r="I30" i="4"/>
  <c r="G30" i="4"/>
  <c r="J29" i="4"/>
  <c r="K29" i="4" s="1"/>
  <c r="I29" i="4"/>
  <c r="G29" i="4"/>
  <c r="G28" i="4"/>
  <c r="J27" i="4"/>
  <c r="K27" i="4" s="1"/>
  <c r="I27" i="4"/>
  <c r="G27" i="4"/>
  <c r="J26" i="4"/>
  <c r="K26" i="4" s="1"/>
  <c r="I26" i="4"/>
  <c r="G26" i="4"/>
  <c r="J23" i="4"/>
  <c r="K23" i="4" s="1"/>
  <c r="I23" i="4"/>
  <c r="G23" i="4"/>
  <c r="J21" i="4"/>
  <c r="K21" i="4" s="1"/>
  <c r="I21" i="4"/>
  <c r="G21" i="4"/>
  <c r="I20" i="4"/>
  <c r="J17" i="4"/>
  <c r="K17" i="4" s="1"/>
  <c r="I17" i="4"/>
  <c r="G17" i="4"/>
  <c r="J16" i="4"/>
  <c r="K16" i="4" s="1"/>
  <c r="I16" i="4"/>
  <c r="G16" i="4"/>
  <c r="J15" i="4"/>
  <c r="K15" i="4" s="1"/>
  <c r="I15" i="4"/>
  <c r="G15" i="4"/>
  <c r="J14" i="4"/>
  <c r="K14" i="4" s="1"/>
  <c r="I14" i="4"/>
  <c r="G14" i="4"/>
  <c r="J13" i="4"/>
  <c r="K13" i="4" s="1"/>
  <c r="I54" i="3" l="1"/>
  <c r="J54" i="3" s="1"/>
  <c r="H54" i="3"/>
  <c r="F54" i="3"/>
  <c r="I53" i="3"/>
  <c r="J53" i="3" s="1"/>
  <c r="H53" i="3"/>
  <c r="F53" i="3"/>
  <c r="I52" i="3"/>
  <c r="J52" i="3" s="1"/>
  <c r="H52" i="3"/>
  <c r="F52" i="3"/>
  <c r="I51" i="3"/>
  <c r="J51" i="3" s="1"/>
  <c r="H51" i="3"/>
  <c r="F51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7" i="3"/>
  <c r="J47" i="3" s="1"/>
  <c r="H47" i="3"/>
  <c r="F47" i="3"/>
  <c r="I46" i="3"/>
  <c r="J46" i="3" s="1"/>
  <c r="H46" i="3"/>
  <c r="F46" i="3"/>
  <c r="I45" i="3"/>
  <c r="J45" i="3" s="1"/>
  <c r="J36" i="3"/>
  <c r="K36" i="3" s="1"/>
  <c r="I36" i="3"/>
  <c r="G36" i="3"/>
  <c r="J35" i="3"/>
  <c r="K35" i="3" s="1"/>
  <c r="I35" i="3"/>
  <c r="G35" i="3"/>
  <c r="J34" i="3"/>
  <c r="K34" i="3" s="1"/>
  <c r="I34" i="3"/>
  <c r="G34" i="3"/>
  <c r="J33" i="3"/>
  <c r="K33" i="3" s="1"/>
  <c r="I33" i="3"/>
  <c r="G33" i="3"/>
  <c r="J32" i="3"/>
  <c r="K32" i="3" s="1"/>
  <c r="I32" i="3"/>
  <c r="G32" i="3"/>
  <c r="J31" i="3"/>
  <c r="K31" i="3" s="1"/>
  <c r="I31" i="3"/>
  <c r="G31" i="3"/>
  <c r="J30" i="3"/>
  <c r="K30" i="3" s="1"/>
  <c r="I30" i="3"/>
  <c r="G30" i="3"/>
  <c r="J29" i="3"/>
  <c r="K29" i="3" s="1"/>
  <c r="I29" i="3"/>
  <c r="G29" i="3"/>
  <c r="J28" i="3"/>
  <c r="K28" i="3" s="1"/>
  <c r="I28" i="3"/>
  <c r="G28" i="3"/>
  <c r="J27" i="3"/>
  <c r="K27" i="3" s="1"/>
  <c r="I27" i="3"/>
  <c r="G27" i="3"/>
  <c r="J26" i="3"/>
  <c r="K26" i="3" s="1"/>
  <c r="I26" i="3"/>
  <c r="G26" i="3"/>
  <c r="J25" i="3"/>
  <c r="K25" i="3" s="1"/>
  <c r="I25" i="3"/>
  <c r="G25" i="3"/>
  <c r="J23" i="3"/>
  <c r="K23" i="3" s="1"/>
  <c r="I23" i="3"/>
  <c r="G23" i="3"/>
  <c r="J22" i="3"/>
  <c r="K22" i="3" s="1"/>
  <c r="I22" i="3"/>
  <c r="G22" i="3"/>
  <c r="J21" i="3"/>
  <c r="K21" i="3" s="1"/>
  <c r="I21" i="3"/>
  <c r="G21" i="3"/>
  <c r="J20" i="3"/>
  <c r="K20" i="3" s="1"/>
  <c r="I20" i="3"/>
  <c r="G20" i="3"/>
  <c r="J19" i="3"/>
  <c r="K19" i="3" s="1"/>
  <c r="I19" i="3"/>
  <c r="G19" i="3"/>
  <c r="J18" i="3"/>
  <c r="K18" i="3" s="1"/>
  <c r="I18" i="3"/>
  <c r="G18" i="3"/>
  <c r="J17" i="3"/>
  <c r="K17" i="3" s="1"/>
  <c r="I17" i="3"/>
  <c r="G17" i="3"/>
  <c r="J16" i="3"/>
  <c r="K16" i="3" s="1"/>
  <c r="I16" i="3"/>
  <c r="G16" i="3"/>
  <c r="J15" i="3"/>
  <c r="K15" i="3" s="1"/>
  <c r="I15" i="3"/>
  <c r="G15" i="3"/>
  <c r="J14" i="3"/>
  <c r="K14" i="3" s="1"/>
  <c r="I14" i="3"/>
  <c r="G14" i="3"/>
  <c r="J13" i="3"/>
  <c r="K13" i="3" s="1"/>
  <c r="I13" i="3"/>
  <c r="G13" i="3"/>
  <c r="J12" i="3"/>
  <c r="K12" i="3" s="1"/>
  <c r="J54" i="2" l="1"/>
  <c r="K54" i="2" s="1"/>
  <c r="I54" i="2"/>
  <c r="G54" i="2"/>
  <c r="J53" i="2"/>
  <c r="K53" i="2" s="1"/>
  <c r="I53" i="2"/>
  <c r="G53" i="2"/>
  <c r="J52" i="2"/>
  <c r="K52" i="2" s="1"/>
  <c r="I52" i="2"/>
  <c r="G52" i="2"/>
  <c r="J51" i="2"/>
  <c r="K51" i="2" s="1"/>
  <c r="I51" i="2"/>
  <c r="G51" i="2"/>
  <c r="J50" i="2"/>
  <c r="K50" i="2" s="1"/>
  <c r="I50" i="2"/>
  <c r="G50" i="2"/>
  <c r="J49" i="2"/>
  <c r="K49" i="2" s="1"/>
  <c r="I49" i="2"/>
  <c r="G49" i="2"/>
  <c r="J48" i="2"/>
  <c r="K48" i="2" s="1"/>
  <c r="I48" i="2"/>
  <c r="G48" i="2"/>
  <c r="J47" i="2"/>
  <c r="K47" i="2" s="1"/>
  <c r="I47" i="2"/>
  <c r="G47" i="2"/>
  <c r="J46" i="2"/>
  <c r="K46" i="2" s="1"/>
  <c r="I46" i="2"/>
  <c r="G46" i="2"/>
  <c r="J45" i="2"/>
  <c r="K45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H12" i="2"/>
  <c r="I36" i="2" s="1"/>
  <c r="F12" i="2"/>
  <c r="G28" i="2" s="1"/>
  <c r="G14" i="2" l="1"/>
  <c r="G16" i="2"/>
  <c r="G17" i="2"/>
  <c r="G19" i="2"/>
  <c r="G21" i="2"/>
  <c r="G23" i="2"/>
  <c r="G26" i="2"/>
  <c r="G29" i="2"/>
  <c r="G32" i="2"/>
  <c r="G34" i="2"/>
  <c r="G36" i="2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7" i="2"/>
  <c r="I28" i="2"/>
  <c r="I29" i="2"/>
  <c r="I30" i="2"/>
  <c r="I31" i="2"/>
  <c r="I32" i="2"/>
  <c r="I33" i="2"/>
  <c r="I34" i="2"/>
  <c r="I35" i="2"/>
  <c r="J12" i="2"/>
  <c r="K12" i="2" s="1"/>
  <c r="G13" i="2"/>
  <c r="G15" i="2"/>
  <c r="G18" i="2"/>
  <c r="G20" i="2"/>
  <c r="G22" i="2"/>
  <c r="G25" i="2"/>
  <c r="G27" i="2"/>
  <c r="G30" i="2"/>
  <c r="G31" i="2"/>
  <c r="G33" i="2"/>
  <c r="G35" i="2"/>
  <c r="F11" i="1" l="1"/>
  <c r="G11" i="1" s="1"/>
  <c r="F9" i="1"/>
  <c r="G9" i="1" s="1"/>
  <c r="F8" i="1"/>
  <c r="G8" i="1" s="1"/>
  <c r="F7" i="1"/>
  <c r="G7" i="1" s="1"/>
  <c r="F6" i="1"/>
  <c r="G6" i="1" s="1"/>
  <c r="F5" i="1"/>
  <c r="G5" i="1" s="1"/>
  <c r="F10" i="1" l="1"/>
  <c r="G10" i="1" s="1"/>
  <c r="D14" i="1" l="1"/>
  <c r="E14" i="1" l="1"/>
  <c r="F14" i="1" s="1"/>
  <c r="G14" i="1" s="1"/>
  <c r="D13" i="1"/>
  <c r="E13" i="1"/>
  <c r="G13" i="1" s="1"/>
  <c r="E12" i="1"/>
  <c r="D12" i="1"/>
</calcChain>
</file>

<file path=xl/sharedStrings.xml><?xml version="1.0" encoding="utf-8"?>
<sst xmlns="http://schemas.openxmlformats.org/spreadsheetml/2006/main" count="1598" uniqueCount="403">
  <si>
    <t>区　　　　　　　　　分</t>
    <rPh sb="0" eb="1">
      <t>ク</t>
    </rPh>
    <rPh sb="10" eb="11">
      <t>フン</t>
    </rPh>
    <phoneticPr fontId="3"/>
  </si>
  <si>
    <t>対　前　年</t>
    <rPh sb="0" eb="1">
      <t>タイ</t>
    </rPh>
    <rPh sb="2" eb="3">
      <t>マエ</t>
    </rPh>
    <rPh sb="4" eb="5">
      <t>ネン</t>
    </rPh>
    <phoneticPr fontId="3"/>
  </si>
  <si>
    <t>増減率</t>
    <rPh sb="0" eb="2">
      <t>ゾウゲン</t>
    </rPh>
    <rPh sb="2" eb="3">
      <t>リツ</t>
    </rPh>
    <phoneticPr fontId="3"/>
  </si>
  <si>
    <t>事業所数　　　　　　　　　　</t>
    <rPh sb="0" eb="3">
      <t>ジギョウショ</t>
    </rPh>
    <rPh sb="3" eb="4">
      <t>スウ</t>
    </rPh>
    <phoneticPr fontId="3"/>
  </si>
  <si>
    <t>従業者数　　　　　　　　</t>
    <rPh sb="0" eb="1">
      <t>ジュウ</t>
    </rPh>
    <rPh sb="1" eb="4">
      <t>ギョウシャスウ</t>
    </rPh>
    <phoneticPr fontId="3"/>
  </si>
  <si>
    <t>原材料使用額等　　　　　　　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</si>
  <si>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単位：所、人、万円、％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</si>
  <si>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増  減</t>
    <rPh sb="0" eb="1">
      <t>ゾウ</t>
    </rPh>
    <rPh sb="3" eb="4">
      <t>ゲン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</si>
  <si>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</si>
  <si>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現金給与総額　　　　　　　　 　</t>
    <rPh sb="0" eb="2">
      <t>ゲンキン</t>
    </rPh>
    <rPh sb="2" eb="4">
      <t>キュウヨ</t>
    </rPh>
    <rPh sb="4" eb="6">
      <t>ソウガク</t>
    </rPh>
    <phoneticPr fontId="3"/>
  </si>
  <si>
    <t>製造品出荷額等　　　　　　　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</si>
  <si>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（4人以上の事業所）</t>
    <phoneticPr fontId="3"/>
  </si>
  <si>
    <t>（30人以上の事業所）</t>
    <phoneticPr fontId="3"/>
  </si>
  <si>
    <t>表１　　主　要　指　標</t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</si>
  <si>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</si>
  <si>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</si>
  <si>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２　事業所数</t>
    <rPh sb="2" eb="5">
      <t>ジギョウショ</t>
    </rPh>
    <rPh sb="5" eb="6">
      <t>スウ</t>
    </rPh>
    <phoneticPr fontId="3"/>
  </si>
  <si>
    <t>（１）産業別</t>
    <rPh sb="3" eb="5">
      <t>サンギョウ</t>
    </rPh>
    <rPh sb="5" eb="6">
      <t>ベツ</t>
    </rPh>
    <phoneticPr fontId="3"/>
  </si>
  <si>
    <t>表2　産業別事業所（4人以上の事業所）</t>
    <phoneticPr fontId="3"/>
  </si>
  <si>
    <t>単位：所、％</t>
    <rPh sb="0" eb="2">
      <t>タンイ</t>
    </rPh>
    <rPh sb="3" eb="4">
      <t>トコロ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</si>
  <si>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フン</t>
    </rPh>
    <rPh sb="8" eb="9">
      <t>タグイ</t>
    </rPh>
    <phoneticPr fontId="3"/>
  </si>
  <si>
    <t>事業所数</t>
    <rPh sb="0" eb="3">
      <t>ジギョウショ</t>
    </rPh>
    <rPh sb="3" eb="4">
      <t>スウ</t>
    </rPh>
    <phoneticPr fontId="3"/>
  </si>
  <si>
    <t>構成比</t>
    <rPh sb="0" eb="3">
      <t>コウセイヒ</t>
    </rPh>
    <phoneticPr fontId="3"/>
  </si>
  <si>
    <t>増減数</t>
    <rPh sb="0" eb="2">
      <t>ゾウゲン</t>
    </rPh>
    <rPh sb="2" eb="3">
      <t>スウ</t>
    </rPh>
    <phoneticPr fontId="3"/>
  </si>
  <si>
    <t>総　　　数</t>
    <rPh sb="0" eb="1">
      <t>ソウ</t>
    </rPh>
    <rPh sb="4" eb="5">
      <t>スウ</t>
    </rPh>
    <phoneticPr fontId="3"/>
  </si>
  <si>
    <t>09</t>
    <phoneticPr fontId="3"/>
  </si>
  <si>
    <t>食料品</t>
    <rPh sb="0" eb="3">
      <t>ショクリョウヒン</t>
    </rPh>
    <phoneticPr fontId="3"/>
  </si>
  <si>
    <t>10</t>
  </si>
  <si>
    <t>飲料・たばこ</t>
    <rPh sb="0" eb="2">
      <t>インリョウ</t>
    </rPh>
    <phoneticPr fontId="3"/>
  </si>
  <si>
    <t>11</t>
  </si>
  <si>
    <t>繊維</t>
    <rPh sb="0" eb="2">
      <t>センイ</t>
    </rPh>
    <phoneticPr fontId="3"/>
  </si>
  <si>
    <t>12</t>
  </si>
  <si>
    <t>木材</t>
    <rPh sb="0" eb="2">
      <t>モクザイ</t>
    </rPh>
    <phoneticPr fontId="3"/>
  </si>
  <si>
    <t>13</t>
  </si>
  <si>
    <t>家具</t>
    <rPh sb="0" eb="2">
      <t>カグ</t>
    </rPh>
    <phoneticPr fontId="3"/>
  </si>
  <si>
    <t>14</t>
  </si>
  <si>
    <t>パルプ・紙</t>
    <rPh sb="4" eb="5">
      <t>カミ</t>
    </rPh>
    <phoneticPr fontId="3"/>
  </si>
  <si>
    <t>15</t>
  </si>
  <si>
    <t>印刷</t>
    <rPh sb="0" eb="2">
      <t>インサツ</t>
    </rPh>
    <phoneticPr fontId="3"/>
  </si>
  <si>
    <t>16</t>
  </si>
  <si>
    <t>化学</t>
    <rPh sb="0" eb="2">
      <t>カガク</t>
    </rPh>
    <phoneticPr fontId="3"/>
  </si>
  <si>
    <t>17</t>
  </si>
  <si>
    <t>石油・石炭</t>
    <rPh sb="0" eb="2">
      <t>セキユ</t>
    </rPh>
    <rPh sb="3" eb="5">
      <t>セキタン</t>
    </rPh>
    <phoneticPr fontId="3"/>
  </si>
  <si>
    <t>18</t>
  </si>
  <si>
    <t>プラスチック</t>
    <phoneticPr fontId="3"/>
  </si>
  <si>
    <t>19</t>
  </si>
  <si>
    <t>ゴム</t>
    <phoneticPr fontId="3"/>
  </si>
  <si>
    <t>20</t>
  </si>
  <si>
    <t>なめし革</t>
    <rPh sb="3" eb="4">
      <t>カワ</t>
    </rPh>
    <phoneticPr fontId="3"/>
  </si>
  <si>
    <t>-</t>
    <phoneticPr fontId="3"/>
  </si>
  <si>
    <t>-</t>
    <phoneticPr fontId="3"/>
  </si>
  <si>
    <t>21</t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</si>
  <si>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3"/>
  </si>
  <si>
    <t>22</t>
  </si>
  <si>
    <t>鉄鋼</t>
    <rPh sb="0" eb="2">
      <t>テッコウ</t>
    </rPh>
    <phoneticPr fontId="3"/>
  </si>
  <si>
    <t>23</t>
  </si>
  <si>
    <t>非鉄</t>
    <rPh sb="0" eb="2">
      <t>ヒテツ</t>
    </rPh>
    <phoneticPr fontId="3"/>
  </si>
  <si>
    <t>24</t>
  </si>
  <si>
    <t>金属</t>
    <rPh sb="0" eb="2">
      <t>キンゾク</t>
    </rPh>
    <phoneticPr fontId="3"/>
  </si>
  <si>
    <t>25</t>
  </si>
  <si>
    <t>はん用機械</t>
    <rPh sb="2" eb="3">
      <t>ヨウ</t>
    </rPh>
    <rPh sb="3" eb="5">
      <t>キカイ</t>
    </rPh>
    <phoneticPr fontId="3"/>
  </si>
  <si>
    <t>26</t>
  </si>
  <si>
    <t>生産機械</t>
    <rPh sb="0" eb="2">
      <t>セイサン</t>
    </rPh>
    <rPh sb="2" eb="4">
      <t>キカイ</t>
    </rPh>
    <phoneticPr fontId="3"/>
  </si>
  <si>
    <t>27</t>
  </si>
  <si>
    <t>業務機械</t>
    <rPh sb="0" eb="2">
      <t>ギョウム</t>
    </rPh>
    <rPh sb="2" eb="4">
      <t>キカイ</t>
    </rPh>
    <phoneticPr fontId="3"/>
  </si>
  <si>
    <t>28</t>
  </si>
  <si>
    <t>電子部品</t>
    <rPh sb="0" eb="2">
      <t>デンシ</t>
    </rPh>
    <rPh sb="2" eb="4">
      <t>ブヒン</t>
    </rPh>
    <phoneticPr fontId="3"/>
  </si>
  <si>
    <t>29</t>
  </si>
  <si>
    <t>電気機械</t>
    <rPh sb="0" eb="2">
      <t>デンキ</t>
    </rPh>
    <rPh sb="2" eb="4">
      <t>キカイ</t>
    </rPh>
    <phoneticPr fontId="3"/>
  </si>
  <si>
    <t>30</t>
  </si>
  <si>
    <t>情報機械</t>
    <rPh sb="0" eb="2">
      <t>ジョウホウ</t>
    </rPh>
    <rPh sb="2" eb="4">
      <t>キカイ</t>
    </rPh>
    <phoneticPr fontId="3"/>
  </si>
  <si>
    <t>31</t>
  </si>
  <si>
    <t>輸送機械</t>
    <rPh sb="0" eb="2">
      <t>ユソウ</t>
    </rPh>
    <rPh sb="2" eb="4">
      <t>キカイ</t>
    </rPh>
    <phoneticPr fontId="3"/>
  </si>
  <si>
    <t>32</t>
  </si>
  <si>
    <t>その他</t>
    <rPh sb="2" eb="3">
      <t>タ</t>
    </rPh>
    <phoneticPr fontId="3"/>
  </si>
  <si>
    <t>（２）従業者規模別</t>
    <rPh sb="3" eb="6">
      <t>ジュウギョウシャ</t>
    </rPh>
    <rPh sb="6" eb="9">
      <t>キボベツ</t>
    </rPh>
    <phoneticPr fontId="3"/>
  </si>
  <si>
    <t>表３　従業者規模別事業所数（4人以上の事業所）</t>
    <phoneticPr fontId="3"/>
  </si>
  <si>
    <t>従業者規模</t>
    <rPh sb="0" eb="3">
      <t>ジュウギョウシャ</t>
    </rPh>
    <rPh sb="3" eb="5">
      <t>キボ</t>
    </rPh>
    <phoneticPr fontId="3"/>
  </si>
  <si>
    <t>総数</t>
    <rPh sb="0" eb="2">
      <t>ソウスウ</t>
    </rPh>
    <phoneticPr fontId="3"/>
  </si>
  <si>
    <t>4人 ～ 9人</t>
    <rPh sb="1" eb="2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</si>
  <si>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</si>
  <si>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</si>
  <si>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</si>
  <si>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</si>
  <si>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</si>
  <si>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</si>
  <si>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</si>
  <si>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rPh sb="5" eb="6">
      <t>ニン</t>
    </rPh>
    <rPh sb="6" eb="8">
      <t>イジョウ</t>
    </rPh>
    <phoneticPr fontId="3"/>
  </si>
  <si>
    <t>３　従業者数</t>
    <rPh sb="2" eb="5">
      <t>ジュウギョウシャ</t>
    </rPh>
    <rPh sb="5" eb="6">
      <t>スウ</t>
    </rPh>
    <phoneticPr fontId="3"/>
  </si>
  <si>
    <t>（１）産業別</t>
    <rPh sb="4" eb="6">
      <t>サンギョウベツ</t>
    </rPh>
    <phoneticPr fontId="3"/>
  </si>
  <si>
    <t>表４　産業別従業者数（４人以上の事業所）</t>
    <phoneticPr fontId="3"/>
  </si>
  <si>
    <t>単位：人、％</t>
    <rPh sb="0" eb="2">
      <t>タンイ</t>
    </rPh>
    <rPh sb="3" eb="4">
      <t>ヒト</t>
    </rPh>
    <phoneticPr fontId="3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</si>
  <si>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3"/>
  </si>
  <si>
    <t>表５　従業者別従業者数（４人以上の事業所）</t>
    <rPh sb="3" eb="6">
      <t>ジュウギョウシャ</t>
    </rPh>
    <rPh sb="6" eb="7">
      <t>ベツ</t>
    </rPh>
    <phoneticPr fontId="3"/>
  </si>
  <si>
    <t>従業者数</t>
    <rPh sb="0" eb="1">
      <t>ジュウ</t>
    </rPh>
    <rPh sb="1" eb="4">
      <t>ギョウシャスウ</t>
    </rPh>
    <phoneticPr fontId="3"/>
  </si>
  <si>
    <t>4人～9人</t>
    <rPh sb="1" eb="2">
      <t>ニン</t>
    </rPh>
    <rPh sb="4" eb="5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</si>
  <si>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</si>
  <si>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</si>
  <si>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</si>
  <si>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</si>
  <si>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</si>
  <si>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</si>
  <si>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</si>
  <si>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phoneticPr fontId="3"/>
  </si>
  <si>
    <t>４　現金給与総額</t>
    <rPh sb="2" eb="4">
      <t>ゲンキン</t>
    </rPh>
    <rPh sb="4" eb="6">
      <t>キュウヨ</t>
    </rPh>
    <rPh sb="6" eb="8">
      <t>ソウガク</t>
    </rPh>
    <phoneticPr fontId="3"/>
  </si>
  <si>
    <t>　　４人以上の事業所の現金給与総額は５５９億５，０３０万円で、前年に比べ</t>
    <rPh sb="3" eb="4">
      <t>ニン</t>
    </rPh>
    <rPh sb="4" eb="6">
      <t>イジョウ</t>
    </rPh>
    <rPh sb="7" eb="10">
      <t>ジギョウショ</t>
    </rPh>
    <rPh sb="11" eb="13">
      <t>ゲンキン</t>
    </rPh>
    <rPh sb="13" eb="15">
      <t>キュウヨ</t>
    </rPh>
    <rPh sb="15" eb="17">
      <t>ソウガク</t>
    </rPh>
    <rPh sb="21" eb="22">
      <t>オク</t>
    </rPh>
    <rPh sb="27" eb="28">
      <t>マン</t>
    </rPh>
    <rPh sb="28" eb="29">
      <t>エン</t>
    </rPh>
    <rPh sb="31" eb="33">
      <t>ゼンネン</t>
    </rPh>
    <rPh sb="34" eb="35">
      <t>クラ</t>
    </rPh>
    <phoneticPr fontId="3"/>
  </si>
  <si>
    <t>（１）産業別</t>
    <rPh sb="3" eb="6">
      <t>サンギョウベツ</t>
    </rPh>
    <phoneticPr fontId="3"/>
  </si>
  <si>
    <t>表６　産業別現金給与総額（４人以上の事業所）</t>
    <rPh sb="0" eb="1">
      <t>ヒョウ</t>
    </rPh>
    <rPh sb="3" eb="5">
      <t>サンギョウ</t>
    </rPh>
    <rPh sb="5" eb="6">
      <t>ベツ</t>
    </rPh>
    <rPh sb="6" eb="8">
      <t>ゲンキン</t>
    </rPh>
    <rPh sb="8" eb="10">
      <t>キュウヨ</t>
    </rPh>
    <rPh sb="10" eb="12">
      <t>ソウガク</t>
    </rPh>
    <rPh sb="14" eb="15">
      <t>ニン</t>
    </rPh>
    <rPh sb="15" eb="17">
      <t>イジョウ</t>
    </rPh>
    <rPh sb="18" eb="21">
      <t>ジギョウショ</t>
    </rPh>
    <phoneticPr fontId="3"/>
  </si>
  <si>
    <t>単位：万円、％</t>
    <rPh sb="0" eb="2">
      <t>タンイ</t>
    </rPh>
    <rPh sb="3" eb="5">
      <t>マンエン</t>
    </rPh>
    <phoneticPr fontId="3"/>
  </si>
  <si>
    <t>現　金　給　与　総　額</t>
    <rPh sb="0" eb="1">
      <t>ゲン</t>
    </rPh>
    <rPh sb="2" eb="3">
      <t>キン</t>
    </rPh>
    <rPh sb="4" eb="5">
      <t>キュウ</t>
    </rPh>
    <rPh sb="6" eb="7">
      <t>クミ</t>
    </rPh>
    <rPh sb="8" eb="9">
      <t>ソウ</t>
    </rPh>
    <rPh sb="10" eb="11">
      <t>ガク</t>
    </rPh>
    <phoneticPr fontId="3"/>
  </si>
  <si>
    <t>構成比</t>
  </si>
  <si>
    <t>増減額</t>
    <rPh sb="0" eb="2">
      <t>ゾウゲン</t>
    </rPh>
    <rPh sb="2" eb="3">
      <t>ガク</t>
    </rPh>
    <phoneticPr fontId="3"/>
  </si>
  <si>
    <t>09</t>
    <phoneticPr fontId="3"/>
  </si>
  <si>
    <t>X</t>
  </si>
  <si>
    <t>X</t>
    <phoneticPr fontId="3"/>
  </si>
  <si>
    <t>X</t>
    <phoneticPr fontId="3"/>
  </si>
  <si>
    <t>X</t>
    <phoneticPr fontId="3"/>
  </si>
  <si>
    <t>表７　従業者規模別現金給与総額（４人以上の事業所）</t>
    <rPh sb="0" eb="1">
      <t>ヒョウ</t>
    </rPh>
    <rPh sb="3" eb="6">
      <t>ジュウギョウシャ</t>
    </rPh>
    <rPh sb="6" eb="9">
      <t>キボベツ</t>
    </rPh>
    <rPh sb="9" eb="11">
      <t>ゲンキン</t>
    </rPh>
    <rPh sb="11" eb="13">
      <t>キュウヨ</t>
    </rPh>
    <rPh sb="13" eb="15">
      <t>ソウガク</t>
    </rPh>
    <rPh sb="17" eb="18">
      <t>ニン</t>
    </rPh>
    <rPh sb="18" eb="20">
      <t>イジョウ</t>
    </rPh>
    <rPh sb="21" eb="24">
      <t>ジギョウショ</t>
    </rPh>
    <phoneticPr fontId="3"/>
  </si>
  <si>
    <t>増減額</t>
    <rPh sb="0" eb="3">
      <t>ゾウゲンガク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</si>
  <si>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</si>
  <si>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</si>
  <si>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</si>
  <si>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</si>
  <si>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</si>
  <si>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X</t>
    <phoneticPr fontId="3"/>
  </si>
  <si>
    <t>300～499</t>
    <phoneticPr fontId="3"/>
  </si>
  <si>
    <t>500～999</t>
    <phoneticPr fontId="3"/>
  </si>
  <si>
    <t>1000人以上</t>
    <rPh sb="4" eb="5">
      <t>ニン</t>
    </rPh>
    <rPh sb="5" eb="7">
      <t>イジョウ</t>
    </rPh>
    <phoneticPr fontId="3"/>
  </si>
  <si>
    <t>５　製造品出荷額等</t>
    <phoneticPr fontId="3"/>
  </si>
  <si>
    <t>　　４人以上の事業所の製造品出荷額等は４，９２９億６，８４２万円で、前年に比べ</t>
    <rPh sb="3" eb="4">
      <t>ニン</t>
    </rPh>
    <rPh sb="4" eb="6">
      <t>イジョウ</t>
    </rPh>
    <rPh sb="7" eb="10">
      <t>ジギョウショ</t>
    </rPh>
    <rPh sb="11" eb="14">
      <t>セイゾウヒン</t>
    </rPh>
    <rPh sb="14" eb="16">
      <t>シュッカ</t>
    </rPh>
    <rPh sb="16" eb="17">
      <t>ガク</t>
    </rPh>
    <rPh sb="17" eb="18">
      <t>トウ</t>
    </rPh>
    <rPh sb="24" eb="25">
      <t>オク</t>
    </rPh>
    <rPh sb="30" eb="32">
      <t>マンエン</t>
    </rPh>
    <rPh sb="34" eb="36">
      <t>ゼンネン</t>
    </rPh>
    <rPh sb="37" eb="38">
      <t>クラ</t>
    </rPh>
    <phoneticPr fontId="3"/>
  </si>
  <si>
    <t>　１，４０６億７，８６９万円、２２．２％減少しています。</t>
    <rPh sb="20" eb="22">
      <t>ゲンショウ</t>
    </rPh>
    <phoneticPr fontId="3"/>
  </si>
  <si>
    <t>表８　産業別製造品出荷額等（４人以上の事業所）</t>
    <rPh sb="0" eb="1">
      <t>ヒョウ</t>
    </rPh>
    <rPh sb="3" eb="5">
      <t>サンギョウ</t>
    </rPh>
    <rPh sb="5" eb="6">
      <t>ベツ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6">
      <t>ニン</t>
    </rPh>
    <rPh sb="16" eb="18">
      <t>イジョウ</t>
    </rPh>
    <rPh sb="19" eb="22">
      <t>ジギョウショ</t>
    </rPh>
    <phoneticPr fontId="3"/>
  </si>
  <si>
    <t>製　造　品　出　荷　額　等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</si>
  <si>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>09</t>
    <phoneticPr fontId="3"/>
  </si>
  <si>
    <t>‐</t>
    <phoneticPr fontId="3"/>
  </si>
  <si>
    <t>表９　従業者規模別製造品出荷額等（４人以上の事業所）</t>
    <rPh sb="0" eb="1">
      <t>ヒョウ</t>
    </rPh>
    <rPh sb="3" eb="6">
      <t>ジュウギョウシャ</t>
    </rPh>
    <rPh sb="6" eb="9">
      <t>キボベツ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8" eb="19">
      <t>ニン</t>
    </rPh>
    <rPh sb="19" eb="21">
      <t>イジョウ</t>
    </rPh>
    <rPh sb="22" eb="25">
      <t>ジギョウショ</t>
    </rPh>
    <phoneticPr fontId="3"/>
  </si>
  <si>
    <t>６　付加価値額</t>
    <rPh sb="2" eb="4">
      <t>フカ</t>
    </rPh>
    <rPh sb="4" eb="6">
      <t>カチ</t>
    </rPh>
    <rPh sb="6" eb="7">
      <t>ガク</t>
    </rPh>
    <phoneticPr fontId="3"/>
  </si>
  <si>
    <t>　３.０％減少しています。</t>
    <rPh sb="5" eb="7">
      <t>ゲンショウ</t>
    </rPh>
    <phoneticPr fontId="3"/>
  </si>
  <si>
    <t>表１０　産業別付加価値額（4人以上の事業所）</t>
    <rPh sb="0" eb="1">
      <t>ヒョウ</t>
    </rPh>
    <rPh sb="4" eb="6">
      <t>サンギョウ</t>
    </rPh>
    <rPh sb="6" eb="7">
      <t>ベツ</t>
    </rPh>
    <rPh sb="7" eb="12">
      <t>フカカチガク</t>
    </rPh>
    <rPh sb="14" eb="15">
      <t>ニン</t>
    </rPh>
    <rPh sb="15" eb="17">
      <t>イジョウ</t>
    </rPh>
    <rPh sb="18" eb="21">
      <t>ジギョウショ</t>
    </rPh>
    <phoneticPr fontId="3"/>
  </si>
  <si>
    <t>付加価値額</t>
    <rPh sb="0" eb="1">
      <t>ツキ</t>
    </rPh>
    <rPh sb="1" eb="2">
      <t>カ</t>
    </rPh>
    <rPh sb="2" eb="3">
      <t>アタイ</t>
    </rPh>
    <rPh sb="3" eb="4">
      <t>アタイ</t>
    </rPh>
    <rPh sb="4" eb="5">
      <t>ガク</t>
    </rPh>
    <phoneticPr fontId="3"/>
  </si>
  <si>
    <t xml:space="preserve"> </t>
    <phoneticPr fontId="3"/>
  </si>
  <si>
    <t xml:space="preserve"> </t>
    <phoneticPr fontId="3"/>
  </si>
  <si>
    <t>表１１　従業者規模別付加価値額（4人以上の事業所）</t>
    <rPh sb="0" eb="1">
      <t>ヒョウ</t>
    </rPh>
    <rPh sb="4" eb="7">
      <t>ジュウギョウシャ</t>
    </rPh>
    <rPh sb="7" eb="10">
      <t>キボベツ</t>
    </rPh>
    <rPh sb="10" eb="12">
      <t>フカ</t>
    </rPh>
    <rPh sb="12" eb="14">
      <t>カチ</t>
    </rPh>
    <rPh sb="14" eb="15">
      <t>ガク</t>
    </rPh>
    <rPh sb="17" eb="18">
      <t>ニン</t>
    </rPh>
    <rPh sb="18" eb="20">
      <t>イジョウ</t>
    </rPh>
    <rPh sb="21" eb="24">
      <t>ジギョウショ</t>
    </rPh>
    <phoneticPr fontId="3"/>
  </si>
  <si>
    <t>　　３０人以上の事業所は９５億１，１３９万円で、前年に比べ１８億５，８５５万円、</t>
    <rPh sb="4" eb="5">
      <t>ニン</t>
    </rPh>
    <rPh sb="5" eb="7">
      <t>イジョウ</t>
    </rPh>
    <rPh sb="8" eb="11">
      <t>ジギョウショ</t>
    </rPh>
    <rPh sb="14" eb="15">
      <t>オク</t>
    </rPh>
    <rPh sb="20" eb="22">
      <t>マンエン</t>
    </rPh>
    <rPh sb="24" eb="26">
      <t>ゼンネン</t>
    </rPh>
    <rPh sb="27" eb="28">
      <t>クラ</t>
    </rPh>
    <rPh sb="31" eb="32">
      <t>オク</t>
    </rPh>
    <rPh sb="37" eb="39">
      <t>マンエン</t>
    </rPh>
    <phoneticPr fontId="3"/>
  </si>
  <si>
    <t>　１６．３％減少しています。</t>
    <phoneticPr fontId="3"/>
  </si>
  <si>
    <t>-</t>
    <phoneticPr fontId="3"/>
  </si>
  <si>
    <t>-</t>
    <phoneticPr fontId="3"/>
  </si>
  <si>
    <t>4人～ 9人</t>
    <rPh sb="1" eb="2">
      <t>ニン</t>
    </rPh>
    <rPh sb="5" eb="6">
      <t>ニン</t>
    </rPh>
    <phoneticPr fontId="3"/>
  </si>
  <si>
    <t>８　誘致工場の推移　</t>
    <rPh sb="2" eb="4">
      <t>ユウチ</t>
    </rPh>
    <rPh sb="4" eb="6">
      <t>コウジョウ</t>
    </rPh>
    <rPh sb="7" eb="9">
      <t>スイイ</t>
    </rPh>
    <phoneticPr fontId="3"/>
  </si>
  <si>
    <t>　　製造業に属する事業所のうち、企業の立地に際し誘致した事業所は３９事業所、従業者８，２０４人、現金給与総額は４７９億</t>
    <phoneticPr fontId="3"/>
  </si>
  <si>
    <t>　２，３６３万円、製造品出荷額等は４，６７３億７，１２５万円、付加価値額は１，４６３億７９９万円、有形固定資産投資総額</t>
    <phoneticPr fontId="3"/>
  </si>
  <si>
    <t>　は９４億１，９５５万円となっています。本市工業における誘致工場の占める割合は、事業所数２４．２％、従業者数７５．３％、</t>
    <phoneticPr fontId="3"/>
  </si>
  <si>
    <t>表１４　誘致工場の推移（従業者３０人以上の事業所）</t>
    <phoneticPr fontId="3"/>
  </si>
  <si>
    <t>（各年12月31日現在）</t>
    <phoneticPr fontId="3"/>
  </si>
  <si>
    <t>単位：人、万円</t>
    <rPh sb="0" eb="2">
      <t>タンイ</t>
    </rPh>
    <rPh sb="3" eb="4">
      <t>ヒト</t>
    </rPh>
    <rPh sb="5" eb="7">
      <t>マンエン</t>
    </rPh>
    <phoneticPr fontId="3"/>
  </si>
  <si>
    <t>年　　別</t>
    <phoneticPr fontId="3"/>
  </si>
  <si>
    <t>事業所数</t>
    <rPh sb="0" eb="2">
      <t>ジギョウショ</t>
    </rPh>
    <rPh sb="2" eb="3">
      <t>スウ</t>
    </rPh>
    <phoneticPr fontId="3"/>
  </si>
  <si>
    <t>従業者数</t>
    <rPh sb="0" eb="3">
      <t>ギョウシャスウ</t>
    </rPh>
    <phoneticPr fontId="3"/>
  </si>
  <si>
    <t>現金給与総額</t>
    <rPh sb="0" eb="1">
      <t>ゲンキン</t>
    </rPh>
    <rPh sb="1" eb="3">
      <t>キュウヨ</t>
    </rPh>
    <rPh sb="3" eb="5">
      <t>ソウガク</t>
    </rPh>
    <phoneticPr fontId="3"/>
  </si>
  <si>
    <t>製造品出荷額等</t>
    <rPh sb="0" eb="2">
      <t>セイゾウヒン</t>
    </rPh>
    <rPh sb="2" eb="4">
      <t>シュッカ</t>
    </rPh>
    <rPh sb="4" eb="5">
      <t>ガク</t>
    </rPh>
    <rPh sb="6" eb="7">
      <t>トウ</t>
    </rPh>
    <phoneticPr fontId="3"/>
  </si>
  <si>
    <t>生産額</t>
    <rPh sb="0" eb="2">
      <t>セイサンガク</t>
    </rPh>
    <phoneticPr fontId="3"/>
  </si>
  <si>
    <t>付加価値額</t>
    <rPh sb="0" eb="1">
      <t>フカ</t>
    </rPh>
    <rPh sb="1" eb="3">
      <t>カチ</t>
    </rPh>
    <rPh sb="3" eb="4">
      <t>ガク</t>
    </rPh>
    <phoneticPr fontId="3"/>
  </si>
  <si>
    <t>平成17年（2005）</t>
    <rPh sb="0" eb="2">
      <t>ヘイセイ</t>
    </rPh>
    <rPh sb="4" eb="5">
      <t>ネン</t>
    </rPh>
    <phoneticPr fontId="3"/>
  </si>
  <si>
    <t>平成18年（2006）</t>
    <rPh sb="0" eb="2">
      <t>ヘイセイ</t>
    </rPh>
    <rPh sb="4" eb="5">
      <t>ネン</t>
    </rPh>
    <phoneticPr fontId="3"/>
  </si>
  <si>
    <t>平成19年（2007）</t>
    <rPh sb="0" eb="2">
      <t>ヘイセイ</t>
    </rPh>
    <rPh sb="4" eb="5">
      <t>ネン</t>
    </rPh>
    <phoneticPr fontId="3"/>
  </si>
  <si>
    <t>平成20年（2008）</t>
    <rPh sb="0" eb="2">
      <t>ヘイセイ</t>
    </rPh>
    <rPh sb="4" eb="5">
      <t>ネン</t>
    </rPh>
    <phoneticPr fontId="3"/>
  </si>
  <si>
    <t>平成21年（2009）</t>
    <rPh sb="0" eb="2">
      <t>ヘイセイ</t>
    </rPh>
    <rPh sb="4" eb="5">
      <t>ネン</t>
    </rPh>
    <phoneticPr fontId="3"/>
  </si>
  <si>
    <t>平成22年（2010）</t>
    <rPh sb="0" eb="2">
      <t>ヘイセイ</t>
    </rPh>
    <rPh sb="4" eb="5">
      <t>ネン</t>
    </rPh>
    <phoneticPr fontId="3"/>
  </si>
  <si>
    <t>平成23年（2011）</t>
    <rPh sb="0" eb="2">
      <t>ヘイセイ</t>
    </rPh>
    <rPh sb="4" eb="5">
      <t>ネン</t>
    </rPh>
    <phoneticPr fontId="3"/>
  </si>
  <si>
    <t>平成24年（2012）</t>
    <rPh sb="0" eb="2">
      <t>ヘイセイ</t>
    </rPh>
    <rPh sb="4" eb="5">
      <t>ネン</t>
    </rPh>
    <phoneticPr fontId="3"/>
  </si>
  <si>
    <t>平成25年（2013）</t>
    <rPh sb="0" eb="2">
      <t>ヘイセイ</t>
    </rPh>
    <rPh sb="4" eb="5">
      <t>ネン</t>
    </rPh>
    <phoneticPr fontId="3"/>
  </si>
  <si>
    <t>平成26年（2014）</t>
    <rPh sb="0" eb="2">
      <t>ヘイセイ</t>
    </rPh>
    <rPh sb="4" eb="5">
      <t>ネン</t>
    </rPh>
    <phoneticPr fontId="3"/>
  </si>
  <si>
    <t>９　工業用地及び工業用水</t>
    <rPh sb="2" eb="4">
      <t>コウギョウ</t>
    </rPh>
    <rPh sb="4" eb="6">
      <t>ヨウチ</t>
    </rPh>
    <rPh sb="6" eb="7">
      <t>オヨ</t>
    </rPh>
    <rPh sb="8" eb="10">
      <t>コウギョウ</t>
    </rPh>
    <rPh sb="10" eb="12">
      <t>ヨウスイ</t>
    </rPh>
    <phoneticPr fontId="3"/>
  </si>
  <si>
    <t>（１）工業用地</t>
    <rPh sb="3" eb="5">
      <t>コウギョウ</t>
    </rPh>
    <rPh sb="5" eb="7">
      <t>ヨウチ</t>
    </rPh>
    <phoneticPr fontId="3"/>
  </si>
  <si>
    <t>　　従業者３０人以上の大規模事業所で、使用（賃借を含む）している工業用地面積は、</t>
    <phoneticPr fontId="3"/>
  </si>
  <si>
    <t>単位：㎡</t>
    <rPh sb="0" eb="2">
      <t>タンイ</t>
    </rPh>
    <phoneticPr fontId="3"/>
  </si>
  <si>
    <t>工業用地面積　　　　　（平成26年）　　</t>
    <rPh sb="0" eb="2">
      <t>コウギョウ</t>
    </rPh>
    <rPh sb="2" eb="4">
      <t>ヨウチ</t>
    </rPh>
    <rPh sb="4" eb="6">
      <t>メンセキ</t>
    </rPh>
    <rPh sb="12" eb="14">
      <t>ヘイセイ</t>
    </rPh>
    <rPh sb="16" eb="17">
      <t>ネン</t>
    </rPh>
    <phoneticPr fontId="3"/>
  </si>
  <si>
    <t>建築面積</t>
    <rPh sb="0" eb="2">
      <t>ケンチク</t>
    </rPh>
    <rPh sb="2" eb="4">
      <t>メンセキ</t>
    </rPh>
    <phoneticPr fontId="3"/>
  </si>
  <si>
    <t>延建築面積</t>
    <rPh sb="0" eb="1">
      <t>ノ</t>
    </rPh>
    <rPh sb="1" eb="3">
      <t>ケンチク</t>
    </rPh>
    <rPh sb="3" eb="5">
      <t>メンセキ</t>
    </rPh>
    <phoneticPr fontId="3"/>
  </si>
  <si>
    <t>（２）工業用水</t>
    <rPh sb="3" eb="5">
      <t>コウギョウ</t>
    </rPh>
    <rPh sb="5" eb="7">
      <t>ヨウスイ</t>
    </rPh>
    <phoneticPr fontId="3"/>
  </si>
  <si>
    <t>単位：㎥</t>
    <rPh sb="0" eb="2">
      <t>タンイ</t>
    </rPh>
    <phoneticPr fontId="3"/>
  </si>
  <si>
    <t>産業中分類</t>
    <rPh sb="0" eb="2">
      <t>サンギョウ</t>
    </rPh>
    <rPh sb="2" eb="5">
      <t>チュウブンルイ</t>
    </rPh>
    <phoneticPr fontId="3"/>
  </si>
  <si>
    <t>計</t>
    <rPh sb="0" eb="1">
      <t>ケイ</t>
    </rPh>
    <phoneticPr fontId="3"/>
  </si>
  <si>
    <t>公共水道</t>
    <rPh sb="0" eb="2">
      <t>コウキョウ</t>
    </rPh>
    <rPh sb="2" eb="4">
      <t>スイドウ</t>
    </rPh>
    <phoneticPr fontId="3"/>
  </si>
  <si>
    <t>井戸水</t>
    <rPh sb="0" eb="2">
      <t>イド</t>
    </rPh>
    <rPh sb="2" eb="3">
      <t>スイ</t>
    </rPh>
    <phoneticPr fontId="3"/>
  </si>
  <si>
    <t>淡水</t>
    <rPh sb="0" eb="2">
      <t>タンスイ</t>
    </rPh>
    <phoneticPr fontId="3"/>
  </si>
  <si>
    <t>回収水</t>
    <rPh sb="0" eb="2">
      <t>カイシュウ</t>
    </rPh>
    <rPh sb="2" eb="3">
      <t>スイ</t>
    </rPh>
    <phoneticPr fontId="3"/>
  </si>
  <si>
    <t>上水道</t>
    <rPh sb="0" eb="3">
      <t>ジョウスイドウ</t>
    </rPh>
    <phoneticPr fontId="3"/>
  </si>
  <si>
    <t>工業用水道</t>
    <rPh sb="0" eb="3">
      <t>コウギョウヨウ</t>
    </rPh>
    <rPh sb="3" eb="5">
      <t>スイドウ</t>
    </rPh>
    <phoneticPr fontId="3"/>
  </si>
  <si>
    <t>ボイラー</t>
    <phoneticPr fontId="3"/>
  </si>
  <si>
    <t>原料用水</t>
    <rPh sb="0" eb="2">
      <t>ゲンリョウ</t>
    </rPh>
    <rPh sb="2" eb="3">
      <t>ヨウ</t>
    </rPh>
    <rPh sb="3" eb="4">
      <t>スイ</t>
    </rPh>
    <phoneticPr fontId="3"/>
  </si>
  <si>
    <t>洗浄用水</t>
    <rPh sb="0" eb="2">
      <t>センジョウ</t>
    </rPh>
    <rPh sb="2" eb="3">
      <t>ヨウ</t>
    </rPh>
    <rPh sb="3" eb="4">
      <t>スイ</t>
    </rPh>
    <phoneticPr fontId="3"/>
  </si>
  <si>
    <t>冷却用水</t>
    <rPh sb="0" eb="2">
      <t>レイキャク</t>
    </rPh>
    <rPh sb="2" eb="4">
      <t>ヨウスイ</t>
    </rPh>
    <phoneticPr fontId="3"/>
  </si>
  <si>
    <t>Ⅲ　工業統計表</t>
    <rPh sb="2" eb="4">
      <t>コウギョウ</t>
    </rPh>
    <rPh sb="4" eb="7">
      <t>トウケイヒョウ</t>
    </rPh>
    <phoneticPr fontId="3"/>
  </si>
  <si>
    <t>１　大田原市工業の推移</t>
  </si>
  <si>
    <t>（１）　大田原市工業の推移（従業者４人以上の事業所）</t>
    <rPh sb="14" eb="17">
      <t>ジュウギョウシャ</t>
    </rPh>
    <phoneticPr fontId="3"/>
  </si>
  <si>
    <t>　　　　　　　　　　　　　　　　　</t>
    <phoneticPr fontId="3"/>
  </si>
  <si>
    <t>　単位：所、人、万円　      指数：平成元年＝１００</t>
  </si>
  <si>
    <t xml:space="preserve"> 年</t>
    <phoneticPr fontId="3"/>
  </si>
  <si>
    <t xml:space="preserve"> 事業所数 </t>
  </si>
  <si>
    <t xml:space="preserve"> 従業者数 </t>
  </si>
  <si>
    <t xml:space="preserve"> 現金給与総額 </t>
  </si>
  <si>
    <t xml:space="preserve"> 製造品出荷額等 </t>
    <rPh sb="7" eb="8">
      <t>トウ</t>
    </rPh>
    <phoneticPr fontId="3"/>
  </si>
  <si>
    <t xml:space="preserve"> 付加価値額 </t>
  </si>
  <si>
    <t xml:space="preserve"> </t>
  </si>
  <si>
    <t xml:space="preserve"> 指　数</t>
  </si>
  <si>
    <t>平成元年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</si>
  <si>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</si>
  <si>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</si>
  <si>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</si>
  <si>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</si>
  <si>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</si>
  <si>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</si>
  <si>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</si>
  <si>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</si>
  <si>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</si>
  <si>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</si>
  <si>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</si>
  <si>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</si>
  <si>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</si>
  <si>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</si>
  <si>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</si>
  <si>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</si>
  <si>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</si>
  <si>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</si>
  <si>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</si>
  <si>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</si>
  <si>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</si>
  <si>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</si>
  <si>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</si>
  <si>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＊平成16年以前は、旧大田原市・旧湯津上村・旧黒羽町の合計。</t>
    <rPh sb="1" eb="3">
      <t>ヘイセイ</t>
    </rPh>
    <rPh sb="5" eb="8">
      <t>ネンイゼン</t>
    </rPh>
    <rPh sb="10" eb="11">
      <t>キュウ</t>
    </rPh>
    <rPh sb="11" eb="15">
      <t>オオタワラシ</t>
    </rPh>
    <rPh sb="16" eb="17">
      <t>キュウ</t>
    </rPh>
    <rPh sb="17" eb="21">
      <t>ユヅカミムラ</t>
    </rPh>
    <rPh sb="22" eb="23">
      <t>キュウ</t>
    </rPh>
    <rPh sb="23" eb="26">
      <t>クロバネマチ</t>
    </rPh>
    <rPh sb="27" eb="29">
      <t>ゴウケイ</t>
    </rPh>
    <phoneticPr fontId="3"/>
  </si>
  <si>
    <t>（２）産業中分類別統計表（従業者４人以上の事業所）</t>
    <rPh sb="3" eb="5">
      <t>サンギョウ</t>
    </rPh>
    <rPh sb="5" eb="8">
      <t>チュウブンルイ</t>
    </rPh>
    <rPh sb="8" eb="9">
      <t>ベツ</t>
    </rPh>
    <rPh sb="9" eb="12">
      <t>トウケイヒョウ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</si>
  <si>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単位：所、人、万円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</si>
  <si>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単位：万円</t>
    <rPh sb="0" eb="2">
      <t>タンイ</t>
    </rPh>
    <rPh sb="3" eb="5">
      <t>マンエン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</si>
  <si>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</si>
  <si>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 xml:space="preserve">現金給与      総額　　　　 </t>
    <rPh sb="0" eb="2">
      <t>ゲンキン</t>
    </rPh>
    <rPh sb="2" eb="4">
      <t>キュウヨ</t>
    </rPh>
    <rPh sb="10" eb="12">
      <t>ソウガク</t>
    </rPh>
    <phoneticPr fontId="3"/>
  </si>
  <si>
    <t>原材料　　　　　使用額等　</t>
    <rPh sb="0" eb="3">
      <t>ゲンザイリョウ</t>
    </rPh>
    <rPh sb="8" eb="10">
      <t>シヨウ</t>
    </rPh>
    <rPh sb="10" eb="11">
      <t>ガク</t>
    </rPh>
    <rPh sb="11" eb="12">
      <t>トウ</t>
    </rPh>
    <phoneticPr fontId="3"/>
  </si>
  <si>
    <t>年　初　在　庫　額　（万円）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rPh sb="11" eb="13">
      <t>マンエン</t>
    </rPh>
    <phoneticPr fontId="3"/>
  </si>
  <si>
    <t>年　　末　　在　　庫　（万円）</t>
    <rPh sb="0" eb="1">
      <t>ネン</t>
    </rPh>
    <rPh sb="3" eb="4">
      <t>スエ</t>
    </rPh>
    <rPh sb="6" eb="7">
      <t>ザイ</t>
    </rPh>
    <rPh sb="9" eb="10">
      <t>コ</t>
    </rPh>
    <rPh sb="12" eb="14">
      <t>マンエン</t>
    </rPh>
    <phoneticPr fontId="3"/>
  </si>
  <si>
    <t>製造品　　　　　出荷額等</t>
    <rPh sb="0" eb="3">
      <t>セイゾウヒン</t>
    </rPh>
    <rPh sb="8" eb="10">
      <t>シュッカ</t>
    </rPh>
    <rPh sb="10" eb="11">
      <t>ガク</t>
    </rPh>
    <rPh sb="11" eb="12">
      <t>トウ</t>
    </rPh>
    <phoneticPr fontId="3"/>
  </si>
  <si>
    <t>減価償却額</t>
    <rPh sb="0" eb="2">
      <t>ゲンカ</t>
    </rPh>
    <rPh sb="2" eb="5">
      <t>ショウキャクガク</t>
    </rPh>
    <phoneticPr fontId="3"/>
  </si>
  <si>
    <t>常用　　　　労働者</t>
    <rPh sb="0" eb="2">
      <t>ジョウヨウ</t>
    </rPh>
    <rPh sb="6" eb="9">
      <t>ロウドウシャ</t>
    </rPh>
    <phoneticPr fontId="3"/>
  </si>
  <si>
    <t>個人事業主　及び　　　　　　家族従業者</t>
    <rPh sb="0" eb="2">
      <t>コジン</t>
    </rPh>
    <rPh sb="2" eb="5">
      <t>ジギョウヌシ</t>
    </rPh>
    <rPh sb="6" eb="7">
      <t>オヨ</t>
    </rPh>
    <rPh sb="14" eb="16">
      <t>カゾク</t>
    </rPh>
    <rPh sb="16" eb="19">
      <t>ジュウギョウシャ</t>
    </rPh>
    <phoneticPr fontId="3"/>
  </si>
  <si>
    <t>製造品</t>
    <rPh sb="0" eb="3">
      <t>セイゾウヒン</t>
    </rPh>
    <phoneticPr fontId="3"/>
  </si>
  <si>
    <t>原材料　　　・燃料</t>
    <rPh sb="0" eb="3">
      <t>ゲンザイリョウ</t>
    </rPh>
    <rPh sb="7" eb="9">
      <t>ネンリョウ</t>
    </rPh>
    <phoneticPr fontId="3"/>
  </si>
  <si>
    <t>半製品　　　・仕掛品</t>
    <rPh sb="0" eb="3">
      <t>ハンセイヒン</t>
    </rPh>
    <rPh sb="7" eb="9">
      <t>シカカリ</t>
    </rPh>
    <rPh sb="9" eb="10">
      <t>ヒン</t>
    </rPh>
    <phoneticPr fontId="3"/>
  </si>
  <si>
    <t>総　　　　数</t>
    <rPh sb="0" eb="1">
      <t>ソウ</t>
    </rPh>
    <rPh sb="5" eb="6">
      <t>スウ</t>
    </rPh>
    <phoneticPr fontId="3"/>
  </si>
  <si>
    <t>X</t>
    <phoneticPr fontId="3"/>
  </si>
  <si>
    <t>Ⅳ　栃木県の工業</t>
    <rPh sb="2" eb="4">
      <t>トチギ</t>
    </rPh>
    <rPh sb="4" eb="5">
      <t>ケン</t>
    </rPh>
    <rPh sb="6" eb="8">
      <t>コウギョウ</t>
    </rPh>
    <phoneticPr fontId="3"/>
  </si>
  <si>
    <t>１　栃木県全体の状況</t>
    <rPh sb="2" eb="5">
      <t>トチギケン</t>
    </rPh>
    <rPh sb="5" eb="7">
      <t>ゼンタイ</t>
    </rPh>
    <rPh sb="8" eb="10">
      <t>ジョウキョウ</t>
    </rPh>
    <phoneticPr fontId="3"/>
  </si>
  <si>
    <t>（１）工業の主要指標</t>
    <rPh sb="3" eb="5">
      <t>コウギョウ</t>
    </rPh>
    <rPh sb="6" eb="8">
      <t>シュヨウ</t>
    </rPh>
    <rPh sb="8" eb="10">
      <t>シヒョウ</t>
    </rPh>
    <phoneticPr fontId="3"/>
  </si>
  <si>
    <t>項              目</t>
    <rPh sb="0" eb="1">
      <t>コウ</t>
    </rPh>
    <rPh sb="15" eb="16">
      <t>メ</t>
    </rPh>
    <phoneticPr fontId="3"/>
  </si>
  <si>
    <t>平成２６年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</si>
  <si>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</si>
  <si>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対　　前　　年</t>
    <rPh sb="0" eb="1">
      <t>タイ</t>
    </rPh>
    <rPh sb="3" eb="4">
      <t>マエ</t>
    </rPh>
    <rPh sb="6" eb="7">
      <t>ネン</t>
    </rPh>
    <phoneticPr fontId="3"/>
  </si>
  <si>
    <t>増　　減</t>
    <rPh sb="0" eb="1">
      <t>ゾウ</t>
    </rPh>
    <rPh sb="3" eb="4">
      <t>ゲン</t>
    </rPh>
    <phoneticPr fontId="3"/>
  </si>
  <si>
    <t>増減率(%)</t>
    <rPh sb="0" eb="2">
      <t>ゾウゲン</t>
    </rPh>
    <rPh sb="2" eb="3">
      <t>リツ</t>
    </rPh>
    <phoneticPr fontId="3"/>
  </si>
  <si>
    <t>(所)</t>
    <rPh sb="1" eb="2">
      <t>トコロ</t>
    </rPh>
    <phoneticPr fontId="3"/>
  </si>
  <si>
    <t>従業員数</t>
    <rPh sb="0" eb="3">
      <t>ジュウギョウイン</t>
    </rPh>
    <rPh sb="3" eb="4">
      <t>スウ</t>
    </rPh>
    <phoneticPr fontId="3"/>
  </si>
  <si>
    <t>(人)</t>
    <rPh sb="1" eb="2">
      <t>ヒト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</si>
  <si>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</si>
  <si>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(万円)</t>
    <rPh sb="1" eb="3">
      <t>マンエン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</si>
  <si>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</si>
  <si>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</si>
  <si>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（２）工業の推移</t>
    <rPh sb="3" eb="5">
      <t>コウギョウ</t>
    </rPh>
    <rPh sb="6" eb="8">
      <t>スイイ</t>
    </rPh>
    <phoneticPr fontId="3"/>
  </si>
  <si>
    <t>年</t>
    <rPh sb="0" eb="1">
      <t>ネン</t>
    </rPh>
    <phoneticPr fontId="3"/>
  </si>
  <si>
    <t>事業所数（所）</t>
    <rPh sb="0" eb="3">
      <t>ジギョウショ</t>
    </rPh>
    <rPh sb="3" eb="4">
      <t>スウ</t>
    </rPh>
    <rPh sb="5" eb="6">
      <t>トコロ</t>
    </rPh>
    <phoneticPr fontId="3"/>
  </si>
  <si>
    <t>出荷額等（億円）</t>
    <rPh sb="0" eb="2">
      <t>シュッカ</t>
    </rPh>
    <rPh sb="2" eb="3">
      <t>ガク</t>
    </rPh>
    <rPh sb="3" eb="4">
      <t>トウ</t>
    </rPh>
    <rPh sb="5" eb="7">
      <t>オクエン</t>
    </rPh>
    <phoneticPr fontId="3"/>
  </si>
  <si>
    <t>平成　５年</t>
    <rPh sb="0" eb="2">
      <t>ヘイセイ</t>
    </rPh>
    <rPh sb="4" eb="5">
      <t>ネン</t>
    </rPh>
    <phoneticPr fontId="3"/>
  </si>
  <si>
    <t>平成　６年</t>
    <rPh sb="0" eb="2">
      <t>ヘイセイ</t>
    </rPh>
    <rPh sb="4" eb="5">
      <t>ネン</t>
    </rPh>
    <phoneticPr fontId="3"/>
  </si>
  <si>
    <t>平成　７年</t>
    <rPh sb="0" eb="2">
      <t>ヘイセイ</t>
    </rPh>
    <rPh sb="4" eb="5">
      <t>ネン</t>
    </rPh>
    <phoneticPr fontId="3"/>
  </si>
  <si>
    <t>平成　８年</t>
    <rPh sb="0" eb="2">
      <t>ヘイセイ</t>
    </rPh>
    <rPh sb="4" eb="5">
      <t>ネン</t>
    </rPh>
    <phoneticPr fontId="3"/>
  </si>
  <si>
    <t>平成　９年</t>
    <rPh sb="0" eb="2">
      <t>ヘイセイ</t>
    </rPh>
    <rPh sb="4" eb="5">
      <t>ネン</t>
    </rPh>
    <phoneticPr fontId="3"/>
  </si>
  <si>
    <t>平成１０年</t>
    <rPh sb="0" eb="2">
      <t>ヘイセイ</t>
    </rPh>
    <rPh sb="4" eb="5">
      <t>ネン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</si>
  <si>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</si>
  <si>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</si>
  <si>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</si>
  <si>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</si>
  <si>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</si>
  <si>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</si>
  <si>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</si>
  <si>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</si>
  <si>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平成１９年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</si>
  <si>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</si>
  <si>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</si>
  <si>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</si>
  <si>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</si>
  <si>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</si>
  <si>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２　地域別状況</t>
    <rPh sb="2" eb="4">
      <t>チイキ</t>
    </rPh>
    <rPh sb="4" eb="5">
      <t>ベツ</t>
    </rPh>
    <rPh sb="5" eb="7">
      <t>ジョウキョウ</t>
    </rPh>
    <phoneticPr fontId="3"/>
  </si>
  <si>
    <t>《地域区分》</t>
    <rPh sb="1" eb="3">
      <t>チイキ</t>
    </rPh>
    <rPh sb="3" eb="5">
      <t>クブン</t>
    </rPh>
    <phoneticPr fontId="3"/>
  </si>
  <si>
    <t>　地域区分は次のとおり。</t>
    <rPh sb="1" eb="3">
      <t>チイキ</t>
    </rPh>
    <rPh sb="3" eb="5">
      <t>クブン</t>
    </rPh>
    <rPh sb="6" eb="7">
      <t>ツギ</t>
    </rPh>
    <phoneticPr fontId="3"/>
  </si>
  <si>
    <t>地域名</t>
    <rPh sb="0" eb="3">
      <t>チイキメイ</t>
    </rPh>
    <phoneticPr fontId="3"/>
  </si>
  <si>
    <t>広域地区名</t>
    <rPh sb="0" eb="2">
      <t>コウイキ</t>
    </rPh>
    <rPh sb="2" eb="5">
      <t>チクメイ</t>
    </rPh>
    <phoneticPr fontId="3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</si>
  <si>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3"/>
  </si>
  <si>
    <t>県　　北</t>
    <rPh sb="0" eb="1">
      <t>ケン</t>
    </rPh>
    <rPh sb="3" eb="4">
      <t>キタ</t>
    </rPh>
    <phoneticPr fontId="3"/>
  </si>
  <si>
    <t>那須地区</t>
    <rPh sb="0" eb="2">
      <t>ナス</t>
    </rPh>
    <rPh sb="2" eb="4">
      <t>チク</t>
    </rPh>
    <phoneticPr fontId="3"/>
  </si>
  <si>
    <t>大田原市　那須塩原市　那須町</t>
    <rPh sb="0" eb="4">
      <t>オオタワラシ</t>
    </rPh>
    <rPh sb="5" eb="9">
      <t>ナスシオバラ</t>
    </rPh>
    <rPh sb="9" eb="10">
      <t>シ</t>
    </rPh>
    <rPh sb="11" eb="13">
      <t>ナス</t>
    </rPh>
    <rPh sb="13" eb="14">
      <t>マチ</t>
    </rPh>
    <phoneticPr fontId="3"/>
  </si>
  <si>
    <t>日光地区</t>
    <rPh sb="0" eb="2">
      <t>ニッコウ</t>
    </rPh>
    <rPh sb="2" eb="4">
      <t>チク</t>
    </rPh>
    <phoneticPr fontId="3"/>
  </si>
  <si>
    <t>日光市</t>
    <rPh sb="0" eb="3">
      <t>ニッコウシ</t>
    </rPh>
    <phoneticPr fontId="3"/>
  </si>
  <si>
    <t>塩谷地区</t>
    <rPh sb="0" eb="2">
      <t>シオヤ</t>
    </rPh>
    <rPh sb="2" eb="4">
      <t>チク</t>
    </rPh>
    <phoneticPr fontId="3"/>
  </si>
  <si>
    <t>矢板市　さくら市　塩谷町　高根沢町</t>
    <rPh sb="0" eb="3">
      <t>ヤイタシ</t>
    </rPh>
    <rPh sb="7" eb="8">
      <t>シ</t>
    </rPh>
    <rPh sb="9" eb="11">
      <t>シオヤ</t>
    </rPh>
    <rPh sb="11" eb="12">
      <t>マチ</t>
    </rPh>
    <rPh sb="13" eb="16">
      <t>タカネザワ</t>
    </rPh>
    <rPh sb="16" eb="17">
      <t>マチ</t>
    </rPh>
    <phoneticPr fontId="3"/>
  </si>
  <si>
    <t>南那須地区</t>
    <rPh sb="0" eb="3">
      <t>ミナミナス</t>
    </rPh>
    <rPh sb="3" eb="5">
      <t>チク</t>
    </rPh>
    <phoneticPr fontId="3"/>
  </si>
  <si>
    <t>那須烏山市　那珂川町</t>
    <rPh sb="0" eb="2">
      <t>ナス</t>
    </rPh>
    <rPh sb="2" eb="4">
      <t>カラスヤマ</t>
    </rPh>
    <rPh sb="4" eb="5">
      <t>シ</t>
    </rPh>
    <rPh sb="6" eb="9">
      <t>ナカガワ</t>
    </rPh>
    <rPh sb="9" eb="10">
      <t>マチ</t>
    </rPh>
    <phoneticPr fontId="3"/>
  </si>
  <si>
    <t>県　　央</t>
    <rPh sb="0" eb="1">
      <t>ケン</t>
    </rPh>
    <rPh sb="3" eb="4">
      <t>オウ</t>
    </rPh>
    <phoneticPr fontId="3"/>
  </si>
  <si>
    <t>宇都宮地区</t>
    <rPh sb="0" eb="3">
      <t>ウツノミヤ</t>
    </rPh>
    <rPh sb="3" eb="5">
      <t>チク</t>
    </rPh>
    <phoneticPr fontId="3"/>
  </si>
  <si>
    <t>宇都宮市　上三川町　壬生町</t>
    <rPh sb="0" eb="4">
      <t>ウツノミヤシ</t>
    </rPh>
    <rPh sb="5" eb="8">
      <t>カミノカワ</t>
    </rPh>
    <rPh sb="8" eb="9">
      <t>マチ</t>
    </rPh>
    <rPh sb="10" eb="13">
      <t>ミブマチ</t>
    </rPh>
    <phoneticPr fontId="3"/>
  </si>
  <si>
    <t>鹿沼地区</t>
    <rPh sb="0" eb="2">
      <t>カヌマ</t>
    </rPh>
    <rPh sb="2" eb="4">
      <t>チク</t>
    </rPh>
    <phoneticPr fontId="3"/>
  </si>
  <si>
    <t>鹿沼市</t>
    <rPh sb="0" eb="3">
      <t>カヌマシ</t>
    </rPh>
    <phoneticPr fontId="3"/>
  </si>
  <si>
    <t>芳賀地区</t>
    <rPh sb="0" eb="2">
      <t>ハガ</t>
    </rPh>
    <rPh sb="2" eb="4">
      <t>チク</t>
    </rPh>
    <phoneticPr fontId="3"/>
  </si>
  <si>
    <t>真岡市　益子町　茂木町　市貝町　芳賀町</t>
    <rPh sb="0" eb="1">
      <t>マ</t>
    </rPh>
    <rPh sb="1" eb="2">
      <t>オカ</t>
    </rPh>
    <rPh sb="2" eb="3">
      <t>シ</t>
    </rPh>
    <rPh sb="4" eb="7">
      <t>マシコマチ</t>
    </rPh>
    <rPh sb="8" eb="10">
      <t>モテギ</t>
    </rPh>
    <rPh sb="10" eb="11">
      <t>マチ</t>
    </rPh>
    <rPh sb="12" eb="13">
      <t>イチ</t>
    </rPh>
    <rPh sb="13" eb="14">
      <t>カイ</t>
    </rPh>
    <rPh sb="14" eb="15">
      <t>マチ</t>
    </rPh>
    <rPh sb="16" eb="18">
      <t>ハガ</t>
    </rPh>
    <rPh sb="18" eb="19">
      <t>マチ</t>
    </rPh>
    <phoneticPr fontId="3"/>
  </si>
  <si>
    <t>県　　南</t>
    <rPh sb="0" eb="1">
      <t>ケン</t>
    </rPh>
    <rPh sb="3" eb="4">
      <t>ミナミ</t>
    </rPh>
    <phoneticPr fontId="3"/>
  </si>
  <si>
    <t>小山地区</t>
    <rPh sb="0" eb="2">
      <t>オヤマ</t>
    </rPh>
    <rPh sb="2" eb="4">
      <t>チク</t>
    </rPh>
    <phoneticPr fontId="3"/>
  </si>
  <si>
    <t>小山市　下野市　野木町</t>
    <rPh sb="0" eb="3">
      <t>オヤマシ</t>
    </rPh>
    <rPh sb="4" eb="7">
      <t>シモツケシ</t>
    </rPh>
    <rPh sb="8" eb="11">
      <t>ノギマチ</t>
    </rPh>
    <phoneticPr fontId="3"/>
  </si>
  <si>
    <t>栃木地区</t>
    <rPh sb="0" eb="2">
      <t>トチギ</t>
    </rPh>
    <rPh sb="2" eb="4">
      <t>チク</t>
    </rPh>
    <phoneticPr fontId="3"/>
  </si>
  <si>
    <t>栃木市</t>
    <rPh sb="0" eb="2">
      <t>トチギ</t>
    </rPh>
    <rPh sb="2" eb="3">
      <t>シ</t>
    </rPh>
    <phoneticPr fontId="3"/>
  </si>
  <si>
    <t>両毛地区</t>
    <rPh sb="0" eb="2">
      <t>リョウモウ</t>
    </rPh>
    <rPh sb="2" eb="4">
      <t>チク</t>
    </rPh>
    <phoneticPr fontId="3"/>
  </si>
  <si>
    <t>足利市　佐野市</t>
    <rPh sb="0" eb="3">
      <t>アシカガシ</t>
    </rPh>
    <rPh sb="4" eb="7">
      <t>サノシ</t>
    </rPh>
    <phoneticPr fontId="3"/>
  </si>
  <si>
    <t>（１）　事業所数</t>
    <rPh sb="4" eb="7">
      <t>ジギョウショ</t>
    </rPh>
    <rPh sb="7" eb="8">
      <t>スウ</t>
    </rPh>
    <phoneticPr fontId="3"/>
  </si>
  <si>
    <t>単位：所、％</t>
    <phoneticPr fontId="3"/>
  </si>
  <si>
    <t>広　域　地　区</t>
    <rPh sb="0" eb="1">
      <t>ヒロ</t>
    </rPh>
    <rPh sb="2" eb="3">
      <t>イキ</t>
    </rPh>
    <rPh sb="4" eb="5">
      <t>チ</t>
    </rPh>
    <rPh sb="6" eb="7">
      <t>ク</t>
    </rPh>
    <phoneticPr fontId="3"/>
  </si>
  <si>
    <t>県　　　　　計</t>
    <rPh sb="0" eb="1">
      <t>ケン</t>
    </rPh>
    <rPh sb="6" eb="7">
      <t>ケイ</t>
    </rPh>
    <phoneticPr fontId="3"/>
  </si>
  <si>
    <t>　県　　北</t>
    <rPh sb="1" eb="2">
      <t>ケン</t>
    </rPh>
    <rPh sb="4" eb="5">
      <t>キタ</t>
    </rPh>
    <phoneticPr fontId="3"/>
  </si>
  <si>
    <t>　　　那須地区</t>
    <rPh sb="3" eb="5">
      <t>ナス</t>
    </rPh>
    <rPh sb="5" eb="7">
      <t>チク</t>
    </rPh>
    <phoneticPr fontId="3"/>
  </si>
  <si>
    <t>　　　日光地区</t>
    <rPh sb="3" eb="5">
      <t>ニッコウ</t>
    </rPh>
    <rPh sb="5" eb="7">
      <t>チク</t>
    </rPh>
    <phoneticPr fontId="3"/>
  </si>
  <si>
    <t>　　　塩谷地区</t>
    <rPh sb="3" eb="5">
      <t>シオヤ</t>
    </rPh>
    <rPh sb="5" eb="7">
      <t>チク</t>
    </rPh>
    <phoneticPr fontId="3"/>
  </si>
  <si>
    <t>　　　南那須地区</t>
    <rPh sb="3" eb="6">
      <t>ミナミナス</t>
    </rPh>
    <rPh sb="6" eb="8">
      <t>チク</t>
    </rPh>
    <phoneticPr fontId="3"/>
  </si>
  <si>
    <t>　県　　央</t>
    <rPh sb="1" eb="2">
      <t>ケン</t>
    </rPh>
    <rPh sb="4" eb="5">
      <t>ヒサシ</t>
    </rPh>
    <phoneticPr fontId="3"/>
  </si>
  <si>
    <t>　　　宇都宮地区</t>
    <rPh sb="3" eb="6">
      <t>ウツノミヤ</t>
    </rPh>
    <rPh sb="6" eb="8">
      <t>チク</t>
    </rPh>
    <phoneticPr fontId="3"/>
  </si>
  <si>
    <t>　　　鹿沼地区</t>
    <rPh sb="3" eb="5">
      <t>カヌマ</t>
    </rPh>
    <rPh sb="5" eb="7">
      <t>チク</t>
    </rPh>
    <phoneticPr fontId="3"/>
  </si>
  <si>
    <t>　　　芳賀地区</t>
    <rPh sb="3" eb="5">
      <t>ハガ</t>
    </rPh>
    <rPh sb="5" eb="7">
      <t>チク</t>
    </rPh>
    <phoneticPr fontId="3"/>
  </si>
  <si>
    <t>　県　　南</t>
    <rPh sb="1" eb="2">
      <t>ケン</t>
    </rPh>
    <rPh sb="4" eb="5">
      <t>ミナミ</t>
    </rPh>
    <phoneticPr fontId="3"/>
  </si>
  <si>
    <t>　　　小山地区</t>
    <rPh sb="3" eb="5">
      <t>オヤマ</t>
    </rPh>
    <rPh sb="5" eb="7">
      <t>チク</t>
    </rPh>
    <phoneticPr fontId="3"/>
  </si>
  <si>
    <t>　　　栃木地区</t>
    <rPh sb="3" eb="5">
      <t>トチギ</t>
    </rPh>
    <rPh sb="5" eb="7">
      <t>チク</t>
    </rPh>
    <phoneticPr fontId="3"/>
  </si>
  <si>
    <t>　　　両毛地区</t>
    <rPh sb="3" eb="5">
      <t>リョウモウ</t>
    </rPh>
    <rPh sb="5" eb="7">
      <t>チク</t>
    </rPh>
    <phoneticPr fontId="3"/>
  </si>
  <si>
    <t>（２）従業者数　</t>
    <rPh sb="3" eb="6">
      <t>ジュウギョウシャ</t>
    </rPh>
    <rPh sb="6" eb="7">
      <t>スウ</t>
    </rPh>
    <phoneticPr fontId="3"/>
  </si>
  <si>
    <t>単位：人、％</t>
    <phoneticPr fontId="3"/>
  </si>
  <si>
    <t>（３）製造品出荷額</t>
    <rPh sb="3" eb="6">
      <t>セイゾウヒン</t>
    </rPh>
    <rPh sb="6" eb="8">
      <t>シュッカ</t>
    </rPh>
    <rPh sb="8" eb="9">
      <t>ガク</t>
    </rPh>
    <phoneticPr fontId="3"/>
  </si>
  <si>
    <t>単位：万円、％</t>
    <phoneticPr fontId="3"/>
  </si>
  <si>
    <t>製　造　品　出　荷　額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phoneticPr fontId="3"/>
  </si>
  <si>
    <t>３　工業団地の状況</t>
    <rPh sb="2" eb="4">
      <t>コウギョウ</t>
    </rPh>
    <rPh sb="4" eb="6">
      <t>ダンチ</t>
    </rPh>
    <rPh sb="7" eb="9">
      <t>ジョウキョウ</t>
    </rPh>
    <phoneticPr fontId="3"/>
  </si>
  <si>
    <t>工業団地</t>
    <rPh sb="0" eb="2">
      <t>コウギョウ</t>
    </rPh>
    <rPh sb="2" eb="4">
      <t>ダンチ</t>
    </rPh>
    <phoneticPr fontId="3"/>
  </si>
  <si>
    <t>他事業所</t>
    <rPh sb="0" eb="1">
      <t>ホカ</t>
    </rPh>
    <rPh sb="1" eb="4">
      <t>ジギョウショ</t>
    </rPh>
    <phoneticPr fontId="3"/>
  </si>
  <si>
    <t>４　誘致工場の状況</t>
    <rPh sb="2" eb="4">
      <t>ユウチ</t>
    </rPh>
    <rPh sb="4" eb="6">
      <t>コウジョウ</t>
    </rPh>
    <rPh sb="7" eb="9">
      <t>ジョウキョウ</t>
    </rPh>
    <phoneticPr fontId="3"/>
  </si>
  <si>
    <t>誘致工場</t>
    <rPh sb="0" eb="2">
      <t>ユウチ</t>
    </rPh>
    <rPh sb="2" eb="4">
      <t>コウジョウ</t>
    </rPh>
    <phoneticPr fontId="3"/>
  </si>
  <si>
    <t>５　県内１４市及び那須地区工業統計表（従業者４人以上の事業所）</t>
    <rPh sb="2" eb="4">
      <t>ケンナイ</t>
    </rPh>
    <rPh sb="6" eb="7">
      <t>シ</t>
    </rPh>
    <rPh sb="7" eb="8">
      <t>オヨ</t>
    </rPh>
    <rPh sb="9" eb="11">
      <t>ナス</t>
    </rPh>
    <rPh sb="11" eb="13">
      <t>チク</t>
    </rPh>
    <rPh sb="13" eb="15">
      <t>コウギョウ</t>
    </rPh>
    <rPh sb="15" eb="17">
      <t>トウケイ</t>
    </rPh>
    <rPh sb="17" eb="18">
      <t>ヒョウ</t>
    </rPh>
    <phoneticPr fontId="3"/>
  </si>
  <si>
    <t>単位：％</t>
    <rPh sb="0" eb="2">
      <t>タンイ</t>
    </rPh>
    <phoneticPr fontId="3"/>
  </si>
  <si>
    <t>市町村名</t>
    <rPh sb="0" eb="3">
      <t>シチョウソン</t>
    </rPh>
    <rPh sb="3" eb="4">
      <t>メイ</t>
    </rPh>
    <phoneticPr fontId="3"/>
  </si>
  <si>
    <t>（所）</t>
    <rPh sb="1" eb="2">
      <t>トコロ</t>
    </rPh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</si>
  <si>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</si>
  <si>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</si>
  <si>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栃木県</t>
    <rPh sb="0" eb="3">
      <t>トチギケン</t>
    </rPh>
    <phoneticPr fontId="3"/>
  </si>
  <si>
    <t>１４市　計</t>
    <rPh sb="2" eb="3">
      <t>シ</t>
    </rPh>
    <rPh sb="4" eb="5">
      <t>ケイ</t>
    </rPh>
    <phoneticPr fontId="3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</si>
  <si>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</si>
  <si>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</si>
  <si>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佐野市</t>
    <rPh sb="0" eb="3">
      <t>サノシ</t>
    </rPh>
    <phoneticPr fontId="3"/>
  </si>
  <si>
    <t>小山市</t>
    <rPh sb="0" eb="3">
      <t>オヤマシ</t>
    </rPh>
    <phoneticPr fontId="3"/>
  </si>
  <si>
    <t>真岡市</t>
    <rPh sb="0" eb="1">
      <t>マ</t>
    </rPh>
    <rPh sb="1" eb="2">
      <t>オカ</t>
    </rPh>
    <rPh sb="2" eb="3">
      <t>シ</t>
    </rPh>
    <phoneticPr fontId="3"/>
  </si>
  <si>
    <t>大田原市</t>
    <rPh sb="0" eb="4">
      <t>オオタワラシ</t>
    </rPh>
    <phoneticPr fontId="3"/>
  </si>
  <si>
    <t>矢板市</t>
    <rPh sb="0" eb="3">
      <t>ヤイタシ</t>
    </rPh>
    <phoneticPr fontId="3"/>
  </si>
  <si>
    <t>那須塩原市</t>
    <rPh sb="0" eb="4">
      <t>ナスシオバラ</t>
    </rPh>
    <rPh sb="4" eb="5">
      <t>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</si>
  <si>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</si>
  <si>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</si>
  <si>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2">
      <t>ゲヤ</t>
    </rPh>
    <rPh sb="2" eb="3">
      <t>シ</t>
    </rPh>
    <phoneticPr fontId="3"/>
  </si>
  <si>
    <t>那須町</t>
    <rPh sb="0" eb="2">
      <t>ナス</t>
    </rPh>
    <rPh sb="2" eb="3">
      <t>マチ</t>
    </rPh>
    <phoneticPr fontId="3"/>
  </si>
  <si>
    <t>（注）付加価値額のうち従業者４人から２９人の事業所は粗付加価値額です。</t>
    <rPh sb="1" eb="2">
      <t>チュウ</t>
    </rPh>
    <rPh sb="3" eb="5">
      <t>フカ</t>
    </rPh>
    <rPh sb="5" eb="7">
      <t>カチ</t>
    </rPh>
    <rPh sb="7" eb="8">
      <t>ガク</t>
    </rPh>
    <rPh sb="11" eb="14">
      <t>ジュウギョウシャ</t>
    </rPh>
    <rPh sb="15" eb="16">
      <t>ニン</t>
    </rPh>
    <rPh sb="20" eb="21">
      <t>ニン</t>
    </rPh>
    <rPh sb="22" eb="25">
      <t>ジギョウショ</t>
    </rPh>
    <rPh sb="26" eb="27">
      <t>ホボ</t>
    </rPh>
    <rPh sb="27" eb="29">
      <t>フカ</t>
    </rPh>
    <rPh sb="29" eb="31">
      <t>カチ</t>
    </rPh>
    <rPh sb="31" eb="32">
      <t>ガク</t>
    </rPh>
    <phoneticPr fontId="3"/>
  </si>
  <si>
    <t>工業の推移（４人以上事業所）</t>
    <phoneticPr fontId="21"/>
  </si>
  <si>
    <t>（各年１２月３１日現在）</t>
  </si>
  <si>
    <t>単位：所、人、万円</t>
  </si>
  <si>
    <t>事業所数</t>
    <rPh sb="3" eb="4">
      <t>スウ</t>
    </rPh>
    <phoneticPr fontId="21"/>
  </si>
  <si>
    <t>従業者数</t>
    <rPh sb="3" eb="4">
      <t>スウ</t>
    </rPh>
    <phoneticPr fontId="21"/>
  </si>
  <si>
    <t>現金給与総額</t>
  </si>
  <si>
    <t>製造品出荷額(億円)</t>
    <rPh sb="7" eb="8">
      <t>オク</t>
    </rPh>
    <rPh sb="8" eb="9">
      <t>エン</t>
    </rPh>
    <phoneticPr fontId="21"/>
  </si>
  <si>
    <t>付加価値額</t>
  </si>
  <si>
    <t>資産投資額</t>
  </si>
  <si>
    <t>平成23年</t>
    <phoneticPr fontId="21"/>
  </si>
  <si>
    <t>平成24年</t>
    <rPh sb="0" eb="2">
      <t>ヘイセイ</t>
    </rPh>
    <phoneticPr fontId="21"/>
  </si>
  <si>
    <t>平成25年</t>
    <rPh sb="0" eb="2">
      <t>ヘイセイ</t>
    </rPh>
    <phoneticPr fontId="21"/>
  </si>
  <si>
    <t>平成26年</t>
    <rPh sb="0" eb="2">
      <t>ヘイセイ</t>
    </rPh>
    <phoneticPr fontId="21"/>
  </si>
  <si>
    <t>　　４人以上の従業者数は１０，８９３人で、前年に比べ１９９人、１．８％減少しています。</t>
    <rPh sb="3" eb="4">
      <t>ニン</t>
    </rPh>
    <rPh sb="4" eb="6">
      <t>イジョウ</t>
    </rPh>
    <rPh sb="7" eb="10">
      <t>ジュウギョウシャ</t>
    </rPh>
    <rPh sb="10" eb="11">
      <t>スウ</t>
    </rPh>
    <rPh sb="18" eb="19">
      <t>ニン</t>
    </rPh>
    <rPh sb="21" eb="23">
      <t>ゼンネン</t>
    </rPh>
    <rPh sb="24" eb="25">
      <t>クラ</t>
    </rPh>
    <rPh sb="29" eb="30">
      <t>ニン</t>
    </rPh>
    <rPh sb="35" eb="37">
      <t>ゲンショウ</t>
    </rPh>
    <phoneticPr fontId="3"/>
  </si>
  <si>
    <t>　１億３，３７９万円、０．２％減少しています。</t>
    <rPh sb="15" eb="17">
      <t>ゲンショウ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</si>
  <si>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9">
      <t>ソウ</t>
    </rPh>
    <rPh sb="9" eb="10">
      <t>ガク</t>
    </rPh>
    <phoneticPr fontId="3"/>
  </si>
  <si>
    <t>７　有形固定資産投資総額</t>
    <rPh sb="2" eb="4">
      <t>ユウケイ</t>
    </rPh>
    <rPh sb="4" eb="6">
      <t>コテイ</t>
    </rPh>
    <rPh sb="6" eb="8">
      <t>シサン</t>
    </rPh>
    <rPh sb="8" eb="10">
      <t>トウシ</t>
    </rPh>
    <rPh sb="10" eb="11">
      <t>ソウ</t>
    </rPh>
    <rPh sb="11" eb="12">
      <t>ガク</t>
    </rPh>
    <phoneticPr fontId="3"/>
  </si>
  <si>
    <t>表１２　有形固定資産投資総額（３０人以上の事業所）</t>
    <rPh sb="0" eb="1">
      <t>ヒョウ</t>
    </rPh>
    <rPh sb="4" eb="6">
      <t>ユウケイ</t>
    </rPh>
    <rPh sb="6" eb="8">
      <t>コテイ</t>
    </rPh>
    <rPh sb="8" eb="10">
      <t>シサン</t>
    </rPh>
    <rPh sb="10" eb="12">
      <t>トウシ</t>
    </rPh>
    <rPh sb="12" eb="13">
      <t>ソウ</t>
    </rPh>
    <rPh sb="13" eb="14">
      <t>ガク</t>
    </rPh>
    <rPh sb="17" eb="18">
      <t>ニン</t>
    </rPh>
    <rPh sb="18" eb="20">
      <t>イジョウ</t>
    </rPh>
    <rPh sb="21" eb="24">
      <t>ジギョウショ</t>
    </rPh>
    <phoneticPr fontId="3"/>
  </si>
  <si>
    <t>有形固定資産投資総額</t>
    <rPh sb="0" eb="2">
      <t>ユウケイ</t>
    </rPh>
    <rPh sb="2" eb="4">
      <t>コテイ</t>
    </rPh>
    <rPh sb="4" eb="5">
      <t>シ</t>
    </rPh>
    <rPh sb="5" eb="6">
      <t>サン</t>
    </rPh>
    <rPh sb="6" eb="7">
      <t>トウ</t>
    </rPh>
    <rPh sb="7" eb="8">
      <t>シ</t>
    </rPh>
    <rPh sb="8" eb="9">
      <t>ソウ</t>
    </rPh>
    <rPh sb="9" eb="10">
      <t>ガク</t>
    </rPh>
    <phoneticPr fontId="3"/>
  </si>
  <si>
    <t>表１３　従業者規模別有形固定資産投資総額（３０人以上の事業所）</t>
    <rPh sb="0" eb="1">
      <t>ヒョウ</t>
    </rPh>
    <rPh sb="4" eb="7">
      <t>ジュウギョウシャ</t>
    </rPh>
    <rPh sb="7" eb="10">
      <t>キボベツ</t>
    </rPh>
    <rPh sb="10" eb="12">
      <t>ユウケイ</t>
    </rPh>
    <rPh sb="12" eb="14">
      <t>コテイ</t>
    </rPh>
    <rPh sb="14" eb="16">
      <t>シサン</t>
    </rPh>
    <rPh sb="16" eb="18">
      <t>トウシ</t>
    </rPh>
    <rPh sb="18" eb="19">
      <t>ソウ</t>
    </rPh>
    <rPh sb="19" eb="20">
      <t>ガク</t>
    </rPh>
    <rPh sb="20" eb="21">
      <t>ユウガク</t>
    </rPh>
    <rPh sb="23" eb="24">
      <t>ニン</t>
    </rPh>
    <rPh sb="24" eb="26">
      <t>イジョウ</t>
    </rPh>
    <rPh sb="27" eb="30">
      <t>ジギョウショ</t>
    </rPh>
    <phoneticPr fontId="3"/>
  </si>
  <si>
    <t>有形固定資産
投資総額</t>
    <rPh sb="0" eb="2">
      <t>ユウケイ</t>
    </rPh>
    <rPh sb="2" eb="4">
      <t>コテイ</t>
    </rPh>
    <rPh sb="4" eb="5">
      <t>シサン</t>
    </rPh>
    <rPh sb="7" eb="9">
      <t>トウシ</t>
    </rPh>
    <rPh sb="8" eb="9">
      <t>ガク</t>
    </rPh>
    <rPh sb="9" eb="10">
      <t>ソウ</t>
    </rPh>
    <phoneticPr fontId="3"/>
  </si>
  <si>
    <t xml:space="preserve"> 有形固定資産投資総額 </t>
    <rPh sb="1" eb="3">
      <t>ユウケイ</t>
    </rPh>
    <rPh sb="3" eb="5">
      <t>コテイ</t>
    </rPh>
    <rPh sb="9" eb="10">
      <t>ソウ</t>
    </rPh>
    <phoneticPr fontId="3"/>
  </si>
  <si>
    <t>＊有形固定資産投資総額は平成12年以前は従業者数10人以上、平成13年以降は30人以上の事業所が調査対象。</t>
    <rPh sb="1" eb="3">
      <t>ユウケイ</t>
    </rPh>
    <rPh sb="3" eb="5">
      <t>コテイ</t>
    </rPh>
    <rPh sb="5" eb="7">
      <t>シサン</t>
    </rPh>
    <rPh sb="7" eb="9">
      <t>トウシ</t>
    </rPh>
    <rPh sb="9" eb="10">
      <t>ソウ</t>
    </rPh>
    <rPh sb="10" eb="11">
      <t>ガク</t>
    </rPh>
    <rPh sb="12" eb="14">
      <t>ヘイセイ</t>
    </rPh>
    <rPh sb="16" eb="17">
      <t>ネン</t>
    </rPh>
    <rPh sb="17" eb="19">
      <t>イゼン</t>
    </rPh>
    <rPh sb="20" eb="23">
      <t>ジュウギョウシャ</t>
    </rPh>
    <rPh sb="23" eb="24">
      <t>スウ</t>
    </rPh>
    <rPh sb="26" eb="27">
      <t>ニン</t>
    </rPh>
    <rPh sb="27" eb="29">
      <t>イジョウ</t>
    </rPh>
    <rPh sb="30" eb="32">
      <t>ヘイセイ</t>
    </rPh>
    <rPh sb="34" eb="35">
      <t>ネン</t>
    </rPh>
    <rPh sb="35" eb="37">
      <t>イコウ</t>
    </rPh>
    <rPh sb="40" eb="43">
      <t>ニンイジョウ</t>
    </rPh>
    <rPh sb="44" eb="47">
      <t>ジギョウショ</t>
    </rPh>
    <rPh sb="48" eb="50">
      <t>チョウサ</t>
    </rPh>
    <rPh sb="50" eb="52">
      <t>タイショウ</t>
    </rPh>
    <phoneticPr fontId="3"/>
  </si>
  <si>
    <t>有形固定資産投資総額
（30人以上の事業所）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rPh sb="14" eb="15">
      <t>ニン</t>
    </rPh>
    <rPh sb="15" eb="17">
      <t>イジョウ</t>
    </rPh>
    <rPh sb="18" eb="21">
      <t>ジギョウショ</t>
    </rPh>
    <phoneticPr fontId="3"/>
  </si>
  <si>
    <t>（注）有形固定資産投資総額は従業者３０人以上の事業所の額です。</t>
    <rPh sb="1" eb="2">
      <t>チュウ</t>
    </rPh>
    <rPh sb="3" eb="5">
      <t>ユウケイ</t>
    </rPh>
    <rPh sb="5" eb="7">
      <t>コテイ</t>
    </rPh>
    <rPh sb="7" eb="9">
      <t>シサン</t>
    </rPh>
    <rPh sb="9" eb="11">
      <t>トウシ</t>
    </rPh>
    <rPh sb="11" eb="12">
      <t>ソウ</t>
    </rPh>
    <rPh sb="12" eb="13">
      <t>ガク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rPh sb="27" eb="28">
      <t>ガク</t>
    </rPh>
    <phoneticPr fontId="3"/>
  </si>
  <si>
    <t>　現金給与総額８５．７％、製造品出荷額等９４．８％、付加価値額９１．４％、有形固定資産投資総額９９．０％となっています。</t>
    <rPh sb="37" eb="41">
      <t>ユウケイコテイ</t>
    </rPh>
    <rPh sb="45" eb="46">
      <t>ソウ</t>
    </rPh>
    <phoneticPr fontId="3"/>
  </si>
  <si>
    <t>　　４人以上の事業所数は１６１事業所で、前年に比べ３事業所、１．９％増加しています。</t>
    <rPh sb="3" eb="4">
      <t>ニン</t>
    </rPh>
    <rPh sb="4" eb="6">
      <t>イジョウ</t>
    </rPh>
    <rPh sb="7" eb="10">
      <t>ジギョウショ</t>
    </rPh>
    <rPh sb="10" eb="11">
      <t>スウ</t>
    </rPh>
    <rPh sb="15" eb="18">
      <t>ジギョウショ</t>
    </rPh>
    <rPh sb="20" eb="22">
      <t>ゼンネン</t>
    </rPh>
    <rPh sb="23" eb="24">
      <t>クラ</t>
    </rPh>
    <rPh sb="26" eb="29">
      <t>ジギョウショ</t>
    </rPh>
    <rPh sb="34" eb="36">
      <t>ゾウカ</t>
    </rPh>
    <phoneticPr fontId="3"/>
  </si>
  <si>
    <t>　　４人以上の事業所は１，６０１億２，９９９万円で、前年に比べ４８億９，３８４万円、</t>
    <rPh sb="3" eb="4">
      <t>ニン</t>
    </rPh>
    <rPh sb="4" eb="6">
      <t>イジョウ</t>
    </rPh>
    <rPh sb="7" eb="10">
      <t>ジギョウショ</t>
    </rPh>
    <rPh sb="16" eb="17">
      <t>オク</t>
    </rPh>
    <rPh sb="22" eb="24">
      <t>マンエン</t>
    </rPh>
    <rPh sb="26" eb="28">
      <t>ゼンネン</t>
    </rPh>
    <rPh sb="29" eb="30">
      <t>クラ</t>
    </rPh>
    <phoneticPr fontId="3"/>
  </si>
  <si>
    <t>　　表１５　工業用地面積及び建築面積（従業者３０人以上の事業所）</t>
    <rPh sb="19" eb="21">
      <t>ジュウギョウ</t>
    </rPh>
    <rPh sb="21" eb="22">
      <t>シャ</t>
    </rPh>
    <phoneticPr fontId="3"/>
  </si>
  <si>
    <t>　２，５０６，１９２㎡です。</t>
    <phoneticPr fontId="3"/>
  </si>
  <si>
    <t>＊事業所数は全体の合計数であり、従業者30人以上の事業所数は50です。</t>
    <rPh sb="1" eb="4">
      <t>ジギョウショ</t>
    </rPh>
    <rPh sb="4" eb="5">
      <t>スウ</t>
    </rPh>
    <rPh sb="6" eb="8">
      <t>ゼンタイ</t>
    </rPh>
    <rPh sb="9" eb="12">
      <t>ゴウケイスウ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8" eb="29">
      <t>スウ</t>
    </rPh>
    <phoneticPr fontId="3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</si>
  <si>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3"/>
  </si>
  <si>
    <t>１事業所当たり製造品出荷額</t>
    <rPh sb="1" eb="4">
      <t>ジギョウショ</t>
    </rPh>
    <rPh sb="4" eb="5">
      <t>ア</t>
    </rPh>
    <rPh sb="7" eb="10">
      <t>セイゾウヒン</t>
    </rPh>
    <rPh sb="10" eb="12">
      <t>シュッカ</t>
    </rPh>
    <rPh sb="12" eb="13">
      <t>ガク</t>
    </rPh>
    <phoneticPr fontId="3"/>
  </si>
  <si>
    <t>従業者１人当たり製造品出荷額</t>
    <rPh sb="0" eb="1">
      <t>ジュウ</t>
    </rPh>
    <rPh sb="4" eb="5">
      <t>ニン</t>
    </rPh>
    <rPh sb="5" eb="6">
      <t>ア</t>
    </rPh>
    <rPh sb="8" eb="11">
      <t>セイゾウヒン</t>
    </rPh>
    <rPh sb="11" eb="13">
      <t>シュッカ</t>
    </rPh>
    <rPh sb="13" eb="14">
      <t>ガク</t>
    </rPh>
    <phoneticPr fontId="3"/>
  </si>
  <si>
    <t>表１７　１日当たりの用途別使用量（従業者３０人以上の事業所）</t>
    <rPh sb="0" eb="1">
      <t>ヒョウ</t>
    </rPh>
    <rPh sb="5" eb="6">
      <t>ニチ</t>
    </rPh>
    <rPh sb="6" eb="7">
      <t>ア</t>
    </rPh>
    <rPh sb="10" eb="12">
      <t>ヨウト</t>
    </rPh>
    <rPh sb="12" eb="13">
      <t>ベツ</t>
    </rPh>
    <rPh sb="13" eb="16">
      <t>シヨウリョウ</t>
    </rPh>
    <rPh sb="17" eb="20">
      <t>ジュウギョウシャ</t>
    </rPh>
    <rPh sb="22" eb="25">
      <t>ニンイジョウ</t>
    </rPh>
    <rPh sb="26" eb="29">
      <t>ジギョウショ</t>
    </rPh>
    <phoneticPr fontId="3"/>
  </si>
  <si>
    <t>　　表１６　１日当たりの水源別使用量（従業者３０人以上の事業所）</t>
    <rPh sb="2" eb="3">
      <t>ヒョウ</t>
    </rPh>
    <rPh sb="7" eb="8">
      <t>ニチ</t>
    </rPh>
    <rPh sb="8" eb="9">
      <t>ア</t>
    </rPh>
    <rPh sb="12" eb="14">
      <t>スイゲン</t>
    </rPh>
    <rPh sb="14" eb="15">
      <t>ベツ</t>
    </rPh>
    <rPh sb="15" eb="18">
      <t>シヨウリョウ</t>
    </rPh>
    <rPh sb="19" eb="22">
      <t>ジュウギョウシャ</t>
    </rPh>
    <rPh sb="24" eb="27">
      <t>ニンイジョウ</t>
    </rPh>
    <rPh sb="28" eb="31">
      <t>ジギョウショ</t>
    </rPh>
    <phoneticPr fontId="3"/>
  </si>
  <si>
    <t>１日当たりの水源別使用量</t>
    <rPh sb="1" eb="2">
      <t>ニチ</t>
    </rPh>
    <rPh sb="2" eb="3">
      <t>ア</t>
    </rPh>
    <rPh sb="6" eb="7">
      <t>ミズ</t>
    </rPh>
    <rPh sb="7" eb="8">
      <t>ミナモト</t>
    </rPh>
    <rPh sb="8" eb="9">
      <t>ベツ</t>
    </rPh>
    <rPh sb="9" eb="10">
      <t>シ</t>
    </rPh>
    <rPh sb="10" eb="11">
      <t>ヨウ</t>
    </rPh>
    <rPh sb="11" eb="12">
      <t>リョウ</t>
    </rPh>
    <phoneticPr fontId="3"/>
  </si>
  <si>
    <t>１　　日　　当　　た　　り　　の　　用　　途　　使　　用　　量</t>
    <rPh sb="3" eb="4">
      <t>ニチ</t>
    </rPh>
    <rPh sb="6" eb="7">
      <t>ア</t>
    </rPh>
    <rPh sb="18" eb="19">
      <t>ヨウ</t>
    </rPh>
    <rPh sb="21" eb="22">
      <t>ト</t>
    </rPh>
    <rPh sb="24" eb="25">
      <t>シ</t>
    </rPh>
    <rPh sb="27" eb="28">
      <t>ヨウ</t>
    </rPh>
    <rPh sb="30" eb="31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</si>
</sst>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;&quot;△ &quot;0.0"/>
    <numFmt numFmtId="177" formatCode="#,##0;&quot;△ &quot;#,##0"/>
    <numFmt numFmtId="178" formatCode="0.0"/>
    <numFmt numFmtId="179" formatCode="0;&quot;△ &quot;0"/>
    <numFmt numFmtId="180" formatCode="#,##0.0;[Red]\-#,##0.0"/>
    <numFmt numFmtId="181" formatCode="#,##0.0;&quot;△ &quot;#,##0.0"/>
    <numFmt numFmtId="182" formatCode="0_ "/>
    <numFmt numFmtId="183" formatCode="0.0_ "/>
    <numFmt numFmtId="184" formatCode="#,##0_ "/>
    <numFmt numFmtId="185" formatCode="0.0_);[Red]\(0.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.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.1"/>
      <name val="ＭＳ 明朝"/>
      <family val="1"/>
      <charset val="128"/>
    </font>
    <font>
      <b/>
      <sz val="9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0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/>
    <xf numFmtId="38" fontId="4" fillId="0" borderId="13" xfId="1" applyFont="1" applyFill="1" applyBorder="1" applyAlignment="1"/>
    <xf numFmtId="0" fontId="4" fillId="0" borderId="12" xfId="0" applyFont="1" applyBorder="1"/>
    <xf numFmtId="0" fontId="4" fillId="2" borderId="14" xfId="0" applyFont="1" applyFill="1" applyBorder="1" applyAlignment="1">
      <alignment shrinkToFit="1"/>
    </xf>
    <xf numFmtId="0" fontId="4" fillId="0" borderId="16" xfId="0" applyFont="1" applyBorder="1" applyAlignment="1">
      <alignment shrinkToFit="1"/>
    </xf>
    <xf numFmtId="38" fontId="4" fillId="0" borderId="2" xfId="1" applyFont="1" applyBorder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/>
    <xf numFmtId="0" fontId="4" fillId="0" borderId="18" xfId="0" applyFont="1" applyBorder="1" applyAlignment="1">
      <alignment shrinkToFit="1"/>
    </xf>
    <xf numFmtId="38" fontId="4" fillId="0" borderId="19" xfId="1" applyFont="1" applyBorder="1" applyAlignment="1"/>
    <xf numFmtId="0" fontId="4" fillId="2" borderId="17" xfId="0" applyFont="1" applyFill="1" applyBorder="1"/>
    <xf numFmtId="0" fontId="4" fillId="2" borderId="18" xfId="0" applyFont="1" applyFill="1" applyBorder="1" applyAlignment="1">
      <alignment shrinkToFit="1"/>
    </xf>
    <xf numFmtId="38" fontId="4" fillId="2" borderId="19" xfId="1" applyFont="1" applyFill="1" applyBorder="1" applyAlignment="1"/>
    <xf numFmtId="0" fontId="4" fillId="2" borderId="21" xfId="0" applyFont="1" applyFill="1" applyBorder="1" applyAlignment="1">
      <alignment shrinkToFit="1"/>
    </xf>
    <xf numFmtId="1" fontId="4" fillId="0" borderId="19" xfId="0" applyNumberFormat="1" applyFont="1" applyFill="1" applyBorder="1"/>
    <xf numFmtId="38" fontId="4" fillId="0" borderId="19" xfId="1" applyFont="1" applyFill="1" applyBorder="1" applyAlignment="1"/>
    <xf numFmtId="177" fontId="4" fillId="0" borderId="19" xfId="1" applyNumberFormat="1" applyFont="1" applyBorder="1" applyAlignment="1">
      <alignment horizontal="right"/>
    </xf>
    <xf numFmtId="177" fontId="4" fillId="0" borderId="22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176" fontId="4" fillId="0" borderId="10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6" fontId="6" fillId="0" borderId="15" xfId="1" applyNumberFormat="1" applyFont="1" applyFill="1" applyBorder="1" applyAlignment="1"/>
    <xf numFmtId="0" fontId="4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8" fillId="0" borderId="31" xfId="0" applyFont="1" applyBorder="1"/>
    <xf numFmtId="178" fontId="8" fillId="0" borderId="31" xfId="0" applyNumberFormat="1" applyFont="1" applyBorder="1"/>
    <xf numFmtId="179" fontId="8" fillId="0" borderId="31" xfId="0" applyNumberFormat="1" applyFont="1" applyBorder="1" applyAlignment="1">
      <alignment horizontal="right"/>
    </xf>
    <xf numFmtId="176" fontId="8" fillId="0" borderId="32" xfId="0" applyNumberFormat="1" applyFont="1" applyBorder="1" applyAlignment="1">
      <alignment horizontal="right"/>
    </xf>
    <xf numFmtId="0" fontId="4" fillId="0" borderId="33" xfId="0" quotePrefix="1" applyFont="1" applyBorder="1" applyAlignment="1">
      <alignment horizontal="right"/>
    </xf>
    <xf numFmtId="0" fontId="4" fillId="0" borderId="36" xfId="0" applyFont="1" applyBorder="1"/>
    <xf numFmtId="178" fontId="4" fillId="0" borderId="36" xfId="0" applyNumberFormat="1" applyFont="1" applyBorder="1"/>
    <xf numFmtId="179" fontId="4" fillId="0" borderId="36" xfId="0" applyNumberFormat="1" applyFont="1" applyBorder="1" applyAlignment="1">
      <alignment horizontal="right"/>
    </xf>
    <xf numFmtId="176" fontId="4" fillId="0" borderId="37" xfId="0" applyNumberFormat="1" applyFont="1" applyBorder="1" applyAlignment="1">
      <alignment horizontal="right"/>
    </xf>
    <xf numFmtId="0" fontId="4" fillId="0" borderId="17" xfId="0" quotePrefix="1" applyFont="1" applyBorder="1" applyAlignment="1">
      <alignment horizontal="right"/>
    </xf>
    <xf numFmtId="0" fontId="4" fillId="0" borderId="19" xfId="0" applyFont="1" applyBorder="1"/>
    <xf numFmtId="178" fontId="4" fillId="0" borderId="19" xfId="0" applyNumberFormat="1" applyFont="1" applyBorder="1"/>
    <xf numFmtId="179" fontId="4" fillId="0" borderId="19" xfId="0" applyNumberFormat="1" applyFont="1" applyBorder="1" applyAlignment="1">
      <alignment horizontal="right"/>
    </xf>
    <xf numFmtId="176" fontId="4" fillId="0" borderId="26" xfId="0" applyNumberFormat="1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178" fontId="4" fillId="0" borderId="19" xfId="0" applyNumberFormat="1" applyFont="1" applyBorder="1" applyAlignment="1">
      <alignment horizontal="right"/>
    </xf>
    <xf numFmtId="0" fontId="4" fillId="0" borderId="11" xfId="0" quotePrefix="1" applyFont="1" applyBorder="1" applyAlignment="1">
      <alignment horizontal="right"/>
    </xf>
    <xf numFmtId="0" fontId="4" fillId="0" borderId="2" xfId="0" applyFont="1" applyBorder="1"/>
    <xf numFmtId="178" fontId="4" fillId="0" borderId="2" xfId="0" applyNumberFormat="1" applyFont="1" applyBorder="1"/>
    <xf numFmtId="0" fontId="4" fillId="0" borderId="39" xfId="0" quotePrefix="1" applyFont="1" applyBorder="1" applyAlignment="1">
      <alignment horizontal="right"/>
    </xf>
    <xf numFmtId="0" fontId="4" fillId="0" borderId="22" xfId="0" applyFont="1" applyBorder="1"/>
    <xf numFmtId="178" fontId="4" fillId="0" borderId="22" xfId="0" applyNumberFormat="1" applyFont="1" applyBorder="1"/>
    <xf numFmtId="179" fontId="4" fillId="0" borderId="22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0" fontId="4" fillId="0" borderId="0" xfId="0" quotePrefix="1" applyFont="1"/>
    <xf numFmtId="178" fontId="4" fillId="0" borderId="0" xfId="0" applyNumberFormat="1" applyFont="1"/>
    <xf numFmtId="0" fontId="5" fillId="0" borderId="0" xfId="0" applyFont="1"/>
    <xf numFmtId="0" fontId="4" fillId="0" borderId="4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13" xfId="0" applyFont="1" applyBorder="1"/>
    <xf numFmtId="178" fontId="4" fillId="0" borderId="13" xfId="0" applyNumberFormat="1" applyFont="1" applyBorder="1"/>
    <xf numFmtId="179" fontId="4" fillId="0" borderId="13" xfId="0" applyNumberFormat="1" applyFont="1" applyBorder="1" applyAlignment="1">
      <alignment horizontal="right"/>
    </xf>
    <xf numFmtId="176" fontId="4" fillId="0" borderId="15" xfId="0" applyNumberFormat="1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38" fontId="8" fillId="0" borderId="31" xfId="1" applyFont="1" applyBorder="1" applyAlignment="1"/>
    <xf numFmtId="180" fontId="8" fillId="0" borderId="31" xfId="1" applyNumberFormat="1" applyFont="1" applyBorder="1" applyAlignment="1"/>
    <xf numFmtId="177" fontId="8" fillId="0" borderId="31" xfId="0" applyNumberFormat="1" applyFont="1" applyBorder="1" applyAlignment="1">
      <alignment horizontal="right"/>
    </xf>
    <xf numFmtId="38" fontId="4" fillId="0" borderId="36" xfId="1" applyFont="1" applyBorder="1" applyAlignment="1"/>
    <xf numFmtId="180" fontId="4" fillId="0" borderId="36" xfId="1" applyNumberFormat="1" applyFont="1" applyBorder="1" applyAlignment="1"/>
    <xf numFmtId="177" fontId="4" fillId="0" borderId="36" xfId="0" applyNumberFormat="1" applyFont="1" applyBorder="1" applyAlignment="1">
      <alignment horizontal="right"/>
    </xf>
    <xf numFmtId="180" fontId="4" fillId="0" borderId="19" xfId="1" applyNumberFormat="1" applyFont="1" applyBorder="1" applyAlignment="1"/>
    <xf numFmtId="177" fontId="4" fillId="0" borderId="19" xfId="0" applyNumberFormat="1" applyFont="1" applyBorder="1" applyAlignment="1">
      <alignment horizontal="right"/>
    </xf>
    <xf numFmtId="38" fontId="4" fillId="0" borderId="19" xfId="1" applyFont="1" applyBorder="1" applyAlignment="1">
      <alignment horizontal="right"/>
    </xf>
    <xf numFmtId="180" fontId="4" fillId="0" borderId="2" xfId="1" applyNumberFormat="1" applyFont="1" applyBorder="1" applyAlignment="1"/>
    <xf numFmtId="38" fontId="4" fillId="0" borderId="22" xfId="1" applyFont="1" applyBorder="1" applyAlignment="1"/>
    <xf numFmtId="180" fontId="4" fillId="0" borderId="22" xfId="1" applyNumberFormat="1" applyFont="1" applyBorder="1" applyAlignment="1"/>
    <xf numFmtId="177" fontId="4" fillId="0" borderId="22" xfId="0" applyNumberFormat="1" applyFont="1" applyBorder="1" applyAlignment="1">
      <alignment horizontal="right"/>
    </xf>
    <xf numFmtId="179" fontId="8" fillId="0" borderId="31" xfId="1" applyNumberFormat="1" applyFont="1" applyBorder="1" applyAlignment="1">
      <alignment horizontal="right"/>
    </xf>
    <xf numFmtId="176" fontId="8" fillId="0" borderId="32" xfId="1" applyNumberFormat="1" applyFont="1" applyBorder="1" applyAlignment="1">
      <alignment horizontal="right"/>
    </xf>
    <xf numFmtId="181" fontId="4" fillId="0" borderId="36" xfId="1" applyNumberFormat="1" applyFont="1" applyBorder="1" applyAlignment="1"/>
    <xf numFmtId="179" fontId="4" fillId="0" borderId="36" xfId="1" applyNumberFormat="1" applyFont="1" applyBorder="1" applyAlignment="1">
      <alignment horizontal="right"/>
    </xf>
    <xf numFmtId="176" fontId="4" fillId="0" borderId="37" xfId="1" applyNumberFormat="1" applyFont="1" applyBorder="1" applyAlignment="1">
      <alignment horizontal="right"/>
    </xf>
    <xf numFmtId="181" fontId="4" fillId="0" borderId="19" xfId="1" applyNumberFormat="1" applyFont="1" applyBorder="1" applyAlignment="1"/>
    <xf numFmtId="180" fontId="4" fillId="0" borderId="19" xfId="1" applyNumberFormat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180" fontId="4" fillId="0" borderId="13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/>
    </xf>
    <xf numFmtId="176" fontId="4" fillId="0" borderId="42" xfId="1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8" fillId="0" borderId="31" xfId="1" applyFont="1" applyBorder="1" applyAlignment="1">
      <alignment horizontal="right"/>
    </xf>
    <xf numFmtId="177" fontId="8" fillId="0" borderId="31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8" fontId="4" fillId="0" borderId="36" xfId="1" applyFont="1" applyBorder="1" applyAlignment="1">
      <alignment horizontal="right"/>
    </xf>
    <xf numFmtId="177" fontId="4" fillId="0" borderId="36" xfId="1" applyNumberFormat="1" applyFont="1" applyBorder="1" applyAlignment="1">
      <alignment horizontal="right"/>
    </xf>
    <xf numFmtId="176" fontId="4" fillId="0" borderId="37" xfId="0" applyNumberFormat="1" applyFont="1" applyBorder="1" applyAlignment="1"/>
    <xf numFmtId="38" fontId="4" fillId="0" borderId="26" xfId="1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0" fontId="4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38" fontId="8" fillId="0" borderId="31" xfId="1" applyFont="1" applyBorder="1" applyAlignment="1">
      <alignment shrinkToFit="1"/>
    </xf>
    <xf numFmtId="38" fontId="4" fillId="0" borderId="19" xfId="1" applyFont="1" applyBorder="1" applyAlignment="1">
      <alignment shrinkToFit="1"/>
    </xf>
    <xf numFmtId="176" fontId="4" fillId="0" borderId="13" xfId="1" applyNumberFormat="1" applyFont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180" fontId="8" fillId="2" borderId="31" xfId="1" applyNumberFormat="1" applyFont="1" applyFill="1" applyBorder="1" applyAlignment="1"/>
    <xf numFmtId="177" fontId="8" fillId="2" borderId="31" xfId="1" applyNumberFormat="1" applyFont="1" applyFill="1" applyBorder="1" applyAlignment="1">
      <alignment horizontal="right"/>
    </xf>
    <xf numFmtId="176" fontId="8" fillId="2" borderId="32" xfId="0" applyNumberFormat="1" applyFont="1" applyFill="1" applyBorder="1" applyAlignment="1">
      <alignment horizontal="right"/>
    </xf>
    <xf numFmtId="180" fontId="4" fillId="2" borderId="36" xfId="1" applyNumberFormat="1" applyFont="1" applyFill="1" applyBorder="1" applyAlignment="1"/>
    <xf numFmtId="177" fontId="4" fillId="2" borderId="36" xfId="1" applyNumberFormat="1" applyFont="1" applyFill="1" applyBorder="1" applyAlignment="1">
      <alignment horizontal="right"/>
    </xf>
    <xf numFmtId="176" fontId="4" fillId="2" borderId="37" xfId="0" applyNumberFormat="1" applyFont="1" applyFill="1" applyBorder="1" applyAlignment="1">
      <alignment horizontal="right"/>
    </xf>
    <xf numFmtId="180" fontId="4" fillId="2" borderId="19" xfId="1" applyNumberFormat="1" applyFont="1" applyFill="1" applyBorder="1" applyAlignment="1"/>
    <xf numFmtId="177" fontId="4" fillId="2" borderId="19" xfId="1" applyNumberFormat="1" applyFont="1" applyFill="1" applyBorder="1" applyAlignment="1">
      <alignment horizontal="right"/>
    </xf>
    <xf numFmtId="176" fontId="4" fillId="2" borderId="26" xfId="0" applyNumberFormat="1" applyFont="1" applyFill="1" applyBorder="1" applyAlignment="1">
      <alignment horizontal="right"/>
    </xf>
    <xf numFmtId="38" fontId="4" fillId="2" borderId="19" xfId="1" applyFont="1" applyFill="1" applyBorder="1" applyAlignment="1">
      <alignment horizontal="right"/>
    </xf>
    <xf numFmtId="176" fontId="4" fillId="2" borderId="26" xfId="1" applyNumberFormat="1" applyFont="1" applyFill="1" applyBorder="1" applyAlignment="1">
      <alignment horizontal="right"/>
    </xf>
    <xf numFmtId="180" fontId="4" fillId="2" borderId="22" xfId="1" applyNumberFormat="1" applyFont="1" applyFill="1" applyBorder="1" applyAlignment="1"/>
    <xf numFmtId="177" fontId="4" fillId="2" borderId="22" xfId="1" applyNumberFormat="1" applyFont="1" applyFill="1" applyBorder="1" applyAlignment="1">
      <alignment horizontal="right"/>
    </xf>
    <xf numFmtId="176" fontId="4" fillId="2" borderId="42" xfId="0" applyNumberFormat="1" applyFont="1" applyFill="1" applyBorder="1" applyAlignment="1">
      <alignment horizontal="right"/>
    </xf>
    <xf numFmtId="177" fontId="4" fillId="0" borderId="36" xfId="1" quotePrefix="1" applyNumberFormat="1" applyFont="1" applyBorder="1" applyAlignment="1">
      <alignment horizontal="right"/>
    </xf>
    <xf numFmtId="176" fontId="4" fillId="0" borderId="26" xfId="1" applyNumberFormat="1" applyFont="1" applyBorder="1" applyAlignment="1">
      <alignment horizontal="right"/>
    </xf>
    <xf numFmtId="181" fontId="4" fillId="0" borderId="26" xfId="1" applyNumberFormat="1" applyFont="1" applyBorder="1" applyAlignment="1">
      <alignment horizontal="right"/>
    </xf>
    <xf numFmtId="180" fontId="4" fillId="0" borderId="26" xfId="1" applyNumberFormat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0" xfId="1" applyFont="1" applyAlignment="1"/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left" vertical="center"/>
    </xf>
    <xf numFmtId="181" fontId="8" fillId="0" borderId="32" xfId="1" applyNumberFormat="1" applyFont="1" applyBorder="1" applyAlignment="1">
      <alignment horizontal="right"/>
    </xf>
    <xf numFmtId="181" fontId="4" fillId="0" borderId="37" xfId="1" applyNumberFormat="1" applyFont="1" applyBorder="1" applyAlignment="1">
      <alignment horizontal="right"/>
    </xf>
    <xf numFmtId="181" fontId="4" fillId="0" borderId="42" xfId="1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>
      <alignment horizontal="distributed" indent="1"/>
    </xf>
    <xf numFmtId="38" fontId="4" fillId="0" borderId="0" xfId="1" applyFont="1" applyBorder="1" applyAlignment="1"/>
    <xf numFmtId="180" fontId="4" fillId="0" borderId="0" xfId="1" applyNumberFormat="1" applyFont="1" applyBorder="1" applyAlignment="1"/>
    <xf numFmtId="177" fontId="4" fillId="0" borderId="0" xfId="1" applyNumberFormat="1" applyFont="1" applyBorder="1" applyAlignment="1">
      <alignment horizontal="right"/>
    </xf>
    <xf numFmtId="180" fontId="4" fillId="0" borderId="0" xfId="1" applyNumberFormat="1" applyFont="1" applyBorder="1" applyAlignment="1">
      <alignment horizontal="right"/>
    </xf>
    <xf numFmtId="38" fontId="4" fillId="0" borderId="0" xfId="0" applyNumberFormat="1" applyFont="1"/>
    <xf numFmtId="178" fontId="8" fillId="0" borderId="31" xfId="0" applyNumberFormat="1" applyFont="1" applyBorder="1" applyAlignment="1">
      <alignment horizontal="right"/>
    </xf>
    <xf numFmtId="38" fontId="4" fillId="0" borderId="3" xfId="1" applyFont="1" applyBorder="1" applyAlignment="1"/>
    <xf numFmtId="178" fontId="4" fillId="0" borderId="3" xfId="0" applyNumberFormat="1" applyFont="1" applyBorder="1"/>
    <xf numFmtId="38" fontId="4" fillId="0" borderId="3" xfId="1" applyFont="1" applyBorder="1" applyAlignment="1">
      <alignment horizontal="right"/>
    </xf>
    <xf numFmtId="178" fontId="4" fillId="0" borderId="3" xfId="0" applyNumberFormat="1" applyFont="1" applyBorder="1" applyAlignment="1">
      <alignment horizontal="right"/>
    </xf>
    <xf numFmtId="177" fontId="4" fillId="0" borderId="3" xfId="0" applyNumberFormat="1" applyFont="1" applyBorder="1" applyAlignment="1">
      <alignment horizontal="right"/>
    </xf>
    <xf numFmtId="176" fontId="4" fillId="0" borderId="57" xfId="0" applyNumberFormat="1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178" fontId="4" fillId="0" borderId="26" xfId="0" applyNumberFormat="1" applyFont="1" applyBorder="1" applyAlignment="1">
      <alignment horizontal="right"/>
    </xf>
    <xf numFmtId="178" fontId="4" fillId="0" borderId="13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81" fontId="4" fillId="0" borderId="19" xfId="1" applyNumberFormat="1" applyFont="1" applyBorder="1" applyAlignment="1">
      <alignment horizontal="right"/>
    </xf>
    <xf numFmtId="38" fontId="4" fillId="0" borderId="42" xfId="1" applyFont="1" applyBorder="1" applyAlignment="1">
      <alignment horizontal="right"/>
    </xf>
    <xf numFmtId="178" fontId="4" fillId="0" borderId="36" xfId="0" applyNumberFormat="1" applyFont="1" applyBorder="1" applyAlignment="1">
      <alignment horizontal="right"/>
    </xf>
    <xf numFmtId="38" fontId="4" fillId="0" borderId="36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top"/>
    </xf>
    <xf numFmtId="0" fontId="4" fillId="0" borderId="54" xfId="0" quotePrefix="1" applyFont="1" applyBorder="1" applyAlignment="1">
      <alignment horizontal="center" vertical="center"/>
    </xf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 wrapText="1"/>
    </xf>
    <xf numFmtId="38" fontId="4" fillId="0" borderId="26" xfId="1" applyFont="1" applyBorder="1" applyAlignment="1"/>
    <xf numFmtId="38" fontId="6" fillId="0" borderId="19" xfId="1" applyFont="1" applyBorder="1" applyAlignment="1"/>
    <xf numFmtId="38" fontId="4" fillId="0" borderId="42" xfId="1" applyFont="1" applyBorder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6" fillId="0" borderId="0" xfId="0" applyFont="1"/>
    <xf numFmtId="0" fontId="13" fillId="0" borderId="0" xfId="0" applyNumberFormat="1" applyFont="1" applyAlignment="1">
      <alignment vertical="center"/>
    </xf>
    <xf numFmtId="0" fontId="6" fillId="0" borderId="0" xfId="0" applyNumberFormat="1" applyFont="1"/>
    <xf numFmtId="0" fontId="14" fillId="0" borderId="0" xfId="0" applyNumberFormat="1" applyFont="1" applyAlignment="1">
      <alignment vertical="center"/>
    </xf>
    <xf numFmtId="0" fontId="15" fillId="0" borderId="0" xfId="0" applyNumberFormat="1" applyFont="1"/>
    <xf numFmtId="0" fontId="15" fillId="0" borderId="0" xfId="0" applyNumberFormat="1" applyFont="1" applyAlignment="1">
      <alignment horizontal="right" vertical="center"/>
    </xf>
    <xf numFmtId="0" fontId="14" fillId="0" borderId="65" xfId="0" applyNumberFormat="1" applyFont="1" applyBorder="1" applyAlignment="1">
      <alignment vertical="center"/>
    </xf>
    <xf numFmtId="0" fontId="14" fillId="0" borderId="66" xfId="0" applyNumberFormat="1" applyFont="1" applyBorder="1" applyAlignment="1">
      <alignment vertical="center"/>
    </xf>
    <xf numFmtId="0" fontId="14" fillId="0" borderId="65" xfId="0" applyNumberFormat="1" applyFont="1" applyBorder="1" applyAlignment="1">
      <alignment horizontal="right" vertical="center"/>
    </xf>
    <xf numFmtId="0" fontId="14" fillId="0" borderId="67" xfId="0" applyNumberFormat="1" applyFont="1" applyBorder="1" applyAlignment="1">
      <alignment vertical="center"/>
    </xf>
    <xf numFmtId="0" fontId="16" fillId="0" borderId="68" xfId="0" applyNumberFormat="1" applyFont="1" applyBorder="1" applyAlignment="1">
      <alignment horizontal="right"/>
    </xf>
    <xf numFmtId="182" fontId="17" fillId="0" borderId="69" xfId="0" applyNumberFormat="1" applyFont="1" applyBorder="1" applyAlignment="1"/>
    <xf numFmtId="183" fontId="17" fillId="0" borderId="69" xfId="0" applyNumberFormat="1" applyFont="1" applyBorder="1" applyAlignment="1"/>
    <xf numFmtId="184" fontId="17" fillId="0" borderId="69" xfId="0" applyNumberFormat="1" applyFont="1" applyBorder="1" applyAlignment="1"/>
    <xf numFmtId="183" fontId="17" fillId="0" borderId="70" xfId="0" applyNumberFormat="1" applyFont="1" applyBorder="1" applyAlignment="1"/>
    <xf numFmtId="182" fontId="16" fillId="0" borderId="68" xfId="0" applyNumberFormat="1" applyFont="1" applyBorder="1" applyAlignment="1">
      <alignment horizontal="right"/>
    </xf>
    <xf numFmtId="182" fontId="16" fillId="0" borderId="11" xfId="0" applyNumberFormat="1" applyFont="1" applyBorder="1" applyAlignment="1">
      <alignment horizontal="right"/>
    </xf>
    <xf numFmtId="182" fontId="17" fillId="0" borderId="71" xfId="0" applyNumberFormat="1" applyFont="1" applyBorder="1" applyAlignment="1"/>
    <xf numFmtId="183" fontId="17" fillId="0" borderId="71" xfId="0" applyNumberFormat="1" applyFont="1" applyBorder="1" applyAlignment="1"/>
    <xf numFmtId="184" fontId="17" fillId="0" borderId="71" xfId="0" applyNumberFormat="1" applyFont="1" applyBorder="1" applyAlignment="1"/>
    <xf numFmtId="183" fontId="17" fillId="0" borderId="72" xfId="0" applyNumberFormat="1" applyFont="1" applyBorder="1" applyAlignment="1"/>
    <xf numFmtId="182" fontId="16" fillId="0" borderId="17" xfId="0" applyNumberFormat="1" applyFont="1" applyBorder="1" applyAlignment="1">
      <alignment horizontal="right"/>
    </xf>
    <xf numFmtId="182" fontId="17" fillId="0" borderId="73" xfId="0" applyNumberFormat="1" applyFont="1" applyBorder="1" applyAlignment="1"/>
    <xf numFmtId="183" fontId="17" fillId="0" borderId="73" xfId="0" applyNumberFormat="1" applyFont="1" applyBorder="1" applyAlignment="1"/>
    <xf numFmtId="184" fontId="17" fillId="0" borderId="73" xfId="0" applyNumberFormat="1" applyFont="1" applyBorder="1" applyAlignment="1"/>
    <xf numFmtId="183" fontId="17" fillId="0" borderId="74" xfId="0" applyNumberFormat="1" applyFont="1" applyBorder="1" applyAlignment="1"/>
    <xf numFmtId="182" fontId="16" fillId="0" borderId="9" xfId="0" applyNumberFormat="1" applyFont="1" applyBorder="1" applyAlignment="1">
      <alignment horizontal="right" vertical="center"/>
    </xf>
    <xf numFmtId="182" fontId="17" fillId="0" borderId="75" xfId="0" applyNumberFormat="1" applyFont="1" applyBorder="1" applyAlignment="1">
      <alignment vertical="center"/>
    </xf>
    <xf numFmtId="183" fontId="17" fillId="0" borderId="75" xfId="0" applyNumberFormat="1" applyFont="1" applyBorder="1" applyAlignment="1">
      <alignment horizontal="right" vertical="center"/>
    </xf>
    <xf numFmtId="184" fontId="17" fillId="0" borderId="75" xfId="0" applyNumberFormat="1" applyFont="1" applyBorder="1" applyAlignment="1">
      <alignment vertical="center"/>
    </xf>
    <xf numFmtId="183" fontId="17" fillId="0" borderId="75" xfId="0" applyNumberFormat="1" applyFont="1" applyBorder="1" applyAlignment="1">
      <alignment vertical="center"/>
    </xf>
    <xf numFmtId="183" fontId="17" fillId="0" borderId="76" xfId="0" applyNumberFormat="1" applyFont="1" applyBorder="1" applyAlignment="1">
      <alignment vertical="center"/>
    </xf>
    <xf numFmtId="182" fontId="16" fillId="0" borderId="68" xfId="0" applyNumberFormat="1" applyFont="1" applyBorder="1" applyAlignment="1">
      <alignment horizontal="right" vertical="center"/>
    </xf>
    <xf numFmtId="182" fontId="17" fillId="0" borderId="69" xfId="0" applyNumberFormat="1" applyFont="1" applyBorder="1" applyAlignment="1">
      <alignment horizontal="right" vertical="center"/>
    </xf>
    <xf numFmtId="183" fontId="17" fillId="0" borderId="69" xfId="0" applyNumberFormat="1" applyFont="1" applyBorder="1" applyAlignment="1">
      <alignment horizontal="right" vertical="center"/>
    </xf>
    <xf numFmtId="184" fontId="17" fillId="0" borderId="69" xfId="0" applyNumberFormat="1" applyFont="1" applyBorder="1" applyAlignment="1">
      <alignment horizontal="right" vertical="center"/>
    </xf>
    <xf numFmtId="183" fontId="17" fillId="0" borderId="69" xfId="0" applyNumberFormat="1" applyFont="1" applyBorder="1" applyAlignment="1">
      <alignment vertical="center"/>
    </xf>
    <xf numFmtId="184" fontId="17" fillId="0" borderId="69" xfId="0" applyNumberFormat="1" applyFont="1" applyBorder="1" applyAlignment="1">
      <alignment vertical="center"/>
    </xf>
    <xf numFmtId="183" fontId="17" fillId="0" borderId="70" xfId="0" applyNumberFormat="1" applyFont="1" applyBorder="1" applyAlignment="1">
      <alignment vertical="center"/>
    </xf>
    <xf numFmtId="183" fontId="17" fillId="0" borderId="70" xfId="0" applyNumberFormat="1" applyFont="1" applyBorder="1" applyAlignment="1">
      <alignment horizontal="right" vertical="center"/>
    </xf>
    <xf numFmtId="182" fontId="17" fillId="0" borderId="77" xfId="0" applyNumberFormat="1" applyFont="1" applyFill="1" applyBorder="1" applyAlignment="1">
      <alignment vertical="center"/>
    </xf>
    <xf numFmtId="185" fontId="18" fillId="0" borderId="77" xfId="0" applyNumberFormat="1" applyFont="1" applyBorder="1" applyAlignment="1">
      <alignment horizontal="right" vertical="center"/>
    </xf>
    <xf numFmtId="0" fontId="6" fillId="0" borderId="0" xfId="0" applyFont="1" applyBorder="1"/>
    <xf numFmtId="185" fontId="18" fillId="0" borderId="77" xfId="0" applyNumberFormat="1" applyFont="1" applyBorder="1" applyAlignment="1">
      <alignment vertical="center"/>
    </xf>
    <xf numFmtId="182" fontId="16" fillId="0" borderId="78" xfId="0" applyNumberFormat="1" applyFont="1" applyBorder="1" applyAlignment="1">
      <alignment horizontal="right" vertical="center"/>
    </xf>
    <xf numFmtId="182" fontId="16" fillId="0" borderId="79" xfId="0" applyNumberFormat="1" applyFont="1" applyBorder="1" applyAlignment="1">
      <alignment horizontal="right" vertical="center"/>
    </xf>
    <xf numFmtId="182" fontId="17" fillId="0" borderId="80" xfId="0" applyNumberFormat="1" applyFont="1" applyFill="1" applyBorder="1" applyAlignment="1">
      <alignment vertical="center"/>
    </xf>
    <xf numFmtId="185" fontId="18" fillId="0" borderId="80" xfId="0" applyNumberFormat="1" applyFont="1" applyBorder="1" applyAlignment="1">
      <alignment vertical="center"/>
    </xf>
    <xf numFmtId="184" fontId="17" fillId="0" borderId="73" xfId="0" applyNumberFormat="1" applyFont="1" applyBorder="1" applyAlignment="1">
      <alignment horizontal="right" vertical="center"/>
    </xf>
    <xf numFmtId="183" fontId="17" fillId="0" borderId="73" xfId="0" applyNumberFormat="1" applyFont="1" applyBorder="1" applyAlignment="1">
      <alignment vertical="center"/>
    </xf>
    <xf numFmtId="184" fontId="17" fillId="0" borderId="73" xfId="0" applyNumberFormat="1" applyFont="1" applyBorder="1" applyAlignment="1">
      <alignment vertical="center"/>
    </xf>
    <xf numFmtId="185" fontId="18" fillId="0" borderId="74" xfId="1" applyNumberFormat="1" applyFont="1" applyBorder="1" applyAlignment="1">
      <alignment vertical="center"/>
    </xf>
    <xf numFmtId="182" fontId="16" fillId="0" borderId="81" xfId="0" applyNumberFormat="1" applyFont="1" applyBorder="1" applyAlignment="1">
      <alignment horizontal="right" vertical="center"/>
    </xf>
    <xf numFmtId="182" fontId="17" fillId="0" borderId="82" xfId="0" applyNumberFormat="1" applyFont="1" applyFill="1" applyBorder="1" applyAlignment="1">
      <alignment vertical="center"/>
    </xf>
    <xf numFmtId="185" fontId="18" fillId="0" borderId="82" xfId="0" applyNumberFormat="1" applyFont="1" applyBorder="1" applyAlignment="1">
      <alignment vertical="center"/>
    </xf>
    <xf numFmtId="184" fontId="17" fillId="0" borderId="75" xfId="0" applyNumberFormat="1" applyFont="1" applyBorder="1" applyAlignment="1">
      <alignment horizontal="right" vertical="center"/>
    </xf>
    <xf numFmtId="185" fontId="18" fillId="0" borderId="76" xfId="1" applyNumberFormat="1" applyFont="1" applyBorder="1" applyAlignment="1">
      <alignment vertical="center"/>
    </xf>
    <xf numFmtId="182" fontId="16" fillId="0" borderId="83" xfId="0" applyNumberFormat="1" applyFont="1" applyBorder="1" applyAlignment="1">
      <alignment horizontal="right" vertical="center"/>
    </xf>
    <xf numFmtId="182" fontId="17" fillId="0" borderId="84" xfId="0" applyNumberFormat="1" applyFont="1" applyFill="1" applyBorder="1" applyAlignment="1">
      <alignment vertical="center"/>
    </xf>
    <xf numFmtId="185" fontId="18" fillId="0" borderId="84" xfId="0" applyNumberFormat="1" applyFont="1" applyBorder="1" applyAlignment="1">
      <alignment vertical="center"/>
    </xf>
    <xf numFmtId="184" fontId="17" fillId="0" borderId="84" xfId="0" applyNumberFormat="1" applyFont="1" applyBorder="1" applyAlignment="1">
      <alignment horizontal="right" vertical="center"/>
    </xf>
    <xf numFmtId="183" fontId="17" fillId="0" borderId="84" xfId="0" applyNumberFormat="1" applyFont="1" applyBorder="1" applyAlignment="1">
      <alignment vertical="center"/>
    </xf>
    <xf numFmtId="184" fontId="17" fillId="0" borderId="84" xfId="0" applyNumberFormat="1" applyFont="1" applyBorder="1" applyAlignment="1">
      <alignment vertical="center"/>
    </xf>
    <xf numFmtId="185" fontId="18" fillId="0" borderId="85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 textRotation="180"/>
    </xf>
    <xf numFmtId="182" fontId="16" fillId="0" borderId="0" xfId="0" applyNumberFormat="1" applyFont="1" applyBorder="1" applyAlignment="1">
      <alignment horizontal="right" vertical="center"/>
    </xf>
    <xf numFmtId="182" fontId="17" fillId="0" borderId="0" xfId="0" applyNumberFormat="1" applyFont="1" applyFill="1" applyBorder="1" applyAlignment="1">
      <alignment vertical="center"/>
    </xf>
    <xf numFmtId="185" fontId="18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horizontal="right" vertical="center"/>
    </xf>
    <xf numFmtId="183" fontId="17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185" fontId="18" fillId="0" borderId="0" xfId="1" applyNumberFormat="1" applyFont="1" applyBorder="1" applyAlignment="1">
      <alignment vertical="center"/>
    </xf>
    <xf numFmtId="182" fontId="16" fillId="0" borderId="52" xfId="0" applyNumberFormat="1" applyFont="1" applyBorder="1" applyAlignment="1">
      <alignment horizontal="right" vertical="center"/>
    </xf>
    <xf numFmtId="182" fontId="17" fillId="0" borderId="52" xfId="0" applyNumberFormat="1" applyFont="1" applyFill="1" applyBorder="1" applyAlignment="1">
      <alignment vertical="center"/>
    </xf>
    <xf numFmtId="185" fontId="18" fillId="0" borderId="52" xfId="0" applyNumberFormat="1" applyFont="1" applyBorder="1" applyAlignment="1">
      <alignment vertical="center"/>
    </xf>
    <xf numFmtId="184" fontId="17" fillId="0" borderId="52" xfId="0" applyNumberFormat="1" applyFont="1" applyBorder="1" applyAlignment="1">
      <alignment horizontal="right" vertical="center"/>
    </xf>
    <xf numFmtId="183" fontId="17" fillId="0" borderId="52" xfId="0" applyNumberFormat="1" applyFont="1" applyBorder="1" applyAlignment="1">
      <alignment vertical="center"/>
    </xf>
    <xf numFmtId="184" fontId="17" fillId="0" borderId="52" xfId="0" applyNumberFormat="1" applyFont="1" applyBorder="1" applyAlignment="1">
      <alignment vertical="center"/>
    </xf>
    <xf numFmtId="185" fontId="18" fillId="0" borderId="52" xfId="1" applyNumberFormat="1" applyFont="1" applyBorder="1" applyAlignment="1">
      <alignment vertical="center"/>
    </xf>
    <xf numFmtId="182" fontId="16" fillId="0" borderId="64" xfId="0" applyNumberFormat="1" applyFont="1" applyBorder="1" applyAlignment="1">
      <alignment horizontal="right" vertical="center"/>
    </xf>
    <xf numFmtId="182" fontId="17" fillId="0" borderId="86" xfId="0" applyNumberFormat="1" applyFont="1" applyFill="1" applyBorder="1" applyAlignment="1">
      <alignment vertical="center"/>
    </xf>
    <xf numFmtId="185" fontId="18" fillId="0" borderId="86" xfId="0" applyNumberFormat="1" applyFont="1" applyBorder="1" applyAlignment="1">
      <alignment vertical="center"/>
    </xf>
    <xf numFmtId="184" fontId="17" fillId="0" borderId="86" xfId="0" applyNumberFormat="1" applyFont="1" applyBorder="1" applyAlignment="1">
      <alignment horizontal="right" vertical="center"/>
    </xf>
    <xf numFmtId="183" fontId="17" fillId="0" borderId="86" xfId="0" applyNumberFormat="1" applyFont="1" applyBorder="1" applyAlignment="1">
      <alignment vertical="center"/>
    </xf>
    <xf numFmtId="184" fontId="17" fillId="0" borderId="86" xfId="0" applyNumberFormat="1" applyFont="1" applyBorder="1" applyAlignment="1">
      <alignment vertical="center"/>
    </xf>
    <xf numFmtId="185" fontId="18" fillId="0" borderId="87" xfId="1" applyNumberFormat="1" applyFont="1" applyBorder="1" applyAlignment="1">
      <alignment vertical="center"/>
    </xf>
    <xf numFmtId="184" fontId="17" fillId="0" borderId="65" xfId="0" applyNumberFormat="1" applyFont="1" applyBorder="1" applyAlignment="1">
      <alignment horizontal="right" vertical="center"/>
    </xf>
    <xf numFmtId="183" fontId="17" fillId="0" borderId="65" xfId="0" applyNumberFormat="1" applyFont="1" applyBorder="1" applyAlignment="1">
      <alignment vertical="center"/>
    </xf>
    <xf numFmtId="184" fontId="17" fillId="0" borderId="65" xfId="0" applyNumberFormat="1" applyFont="1" applyBorder="1" applyAlignment="1">
      <alignment vertical="center"/>
    </xf>
    <xf numFmtId="184" fontId="17" fillId="0" borderId="80" xfId="0" applyNumberFormat="1" applyFont="1" applyBorder="1" applyAlignment="1">
      <alignment horizontal="right" vertical="center"/>
    </xf>
    <xf numFmtId="184" fontId="17" fillId="0" borderId="80" xfId="0" applyNumberFormat="1" applyFont="1" applyBorder="1" applyAlignment="1">
      <alignment vertical="center"/>
    </xf>
    <xf numFmtId="182" fontId="16" fillId="0" borderId="88" xfId="0" applyNumberFormat="1" applyFont="1" applyBorder="1" applyAlignment="1">
      <alignment horizontal="right" vertical="center"/>
    </xf>
    <xf numFmtId="182" fontId="17" fillId="0" borderId="89" xfId="0" applyNumberFormat="1" applyFont="1" applyFill="1" applyBorder="1" applyAlignment="1">
      <alignment vertical="center"/>
    </xf>
    <xf numFmtId="184" fontId="17" fillId="0" borderId="89" xfId="0" applyNumberFormat="1" applyFont="1" applyBorder="1" applyAlignment="1">
      <alignment vertical="center"/>
    </xf>
    <xf numFmtId="183" fontId="17" fillId="0" borderId="71" xfId="0" applyNumberFormat="1" applyFont="1" applyBorder="1" applyAlignment="1">
      <alignment vertical="center"/>
    </xf>
    <xf numFmtId="182" fontId="15" fillId="0" borderId="0" xfId="0" applyNumberFormat="1" applyFont="1" applyBorder="1" applyAlignment="1">
      <alignment horizontal="left" vertical="center"/>
    </xf>
    <xf numFmtId="183" fontId="17" fillId="0" borderId="7" xfId="0" applyNumberFormat="1" applyFont="1" applyBorder="1" applyAlignment="1">
      <alignment vertical="center"/>
    </xf>
    <xf numFmtId="182" fontId="14" fillId="0" borderId="0" xfId="0" applyNumberFormat="1" applyFont="1" applyFill="1" applyBorder="1" applyAlignment="1">
      <alignment horizontal="left"/>
    </xf>
    <xf numFmtId="38" fontId="15" fillId="0" borderId="0" xfId="1" applyFont="1" applyAlignment="1"/>
    <xf numFmtId="0" fontId="4" fillId="0" borderId="0" xfId="0" applyFont="1" applyBorder="1"/>
    <xf numFmtId="0" fontId="1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right"/>
    </xf>
    <xf numFmtId="38" fontId="8" fillId="0" borderId="31" xfId="1" applyFont="1" applyBorder="1" applyAlignment="1">
      <alignment horizontal="right" wrapText="1"/>
    </xf>
    <xf numFmtId="38" fontId="8" fillId="0" borderId="32" xfId="1" applyFont="1" applyBorder="1" applyAlignment="1">
      <alignment horizontal="right" wrapText="1"/>
    </xf>
    <xf numFmtId="38" fontId="4" fillId="0" borderId="0" xfId="1" applyFont="1" applyBorder="1" applyAlignment="1">
      <alignment horizontal="right" vertical="center" wrapText="1"/>
    </xf>
    <xf numFmtId="38" fontId="8" fillId="0" borderId="91" xfId="1" applyFont="1" applyBorder="1" applyAlignment="1">
      <alignment horizontal="right" wrapText="1"/>
    </xf>
    <xf numFmtId="0" fontId="4" fillId="0" borderId="36" xfId="0" applyFont="1" applyBorder="1" applyAlignment="1"/>
    <xf numFmtId="38" fontId="4" fillId="0" borderId="37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7" xfId="1" applyFont="1" applyBorder="1" applyAlignment="1">
      <alignment horizontal="right"/>
    </xf>
    <xf numFmtId="0" fontId="4" fillId="0" borderId="19" xfId="0" applyFont="1" applyBorder="1" applyAlignment="1"/>
    <xf numFmtId="38" fontId="4" fillId="0" borderId="20" xfId="1" applyFont="1" applyBorder="1" applyAlignment="1">
      <alignment horizontal="right"/>
    </xf>
    <xf numFmtId="38" fontId="4" fillId="0" borderId="20" xfId="1" applyFont="1" applyFill="1" applyBorder="1" applyAlignment="1">
      <alignment horizontal="right"/>
    </xf>
    <xf numFmtId="0" fontId="4" fillId="0" borderId="22" xfId="0" applyFont="1" applyBorder="1" applyAlignment="1"/>
    <xf numFmtId="38" fontId="4" fillId="0" borderId="92" xfId="1" applyFont="1" applyBorder="1" applyAlignment="1">
      <alignment horizontal="right"/>
    </xf>
    <xf numFmtId="0" fontId="19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/>
    </xf>
    <xf numFmtId="38" fontId="4" fillId="0" borderId="19" xfId="1" applyFont="1" applyBorder="1" applyAlignment="1">
      <alignment horizontal="right" indent="1"/>
    </xf>
    <xf numFmtId="38" fontId="4" fillId="0" borderId="26" xfId="1" applyFont="1" applyBorder="1" applyAlignment="1">
      <alignment horizontal="right" indent="1"/>
    </xf>
    <xf numFmtId="0" fontId="4" fillId="0" borderId="0" xfId="0" applyFont="1" applyAlignment="1">
      <alignment horizontal="justify"/>
    </xf>
    <xf numFmtId="0" fontId="4" fillId="0" borderId="55" xfId="0" applyFont="1" applyBorder="1" applyAlignment="1">
      <alignment horizontal="center"/>
    </xf>
    <xf numFmtId="38" fontId="4" fillId="0" borderId="2" xfId="1" applyFont="1" applyBorder="1" applyAlignment="1">
      <alignment horizontal="right" indent="1"/>
    </xf>
    <xf numFmtId="38" fontId="4" fillId="0" borderId="27" xfId="1" applyFont="1" applyBorder="1" applyAlignment="1">
      <alignment horizontal="right" indent="1"/>
    </xf>
    <xf numFmtId="0" fontId="4" fillId="0" borderId="60" xfId="0" applyFont="1" applyBorder="1" applyAlignment="1">
      <alignment horizontal="center"/>
    </xf>
    <xf numFmtId="38" fontId="4" fillId="0" borderId="22" xfId="1" applyFont="1" applyBorder="1" applyAlignment="1">
      <alignment horizontal="right" indent="1"/>
    </xf>
    <xf numFmtId="38" fontId="4" fillId="0" borderId="42" xfId="1" applyFont="1" applyBorder="1" applyAlignment="1">
      <alignment horizontal="right" indent="1"/>
    </xf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48" xfId="0" applyFont="1" applyBorder="1"/>
    <xf numFmtId="0" fontId="8" fillId="0" borderId="28" xfId="0" applyFont="1" applyBorder="1" applyAlignment="1">
      <alignment horizontal="center" vertical="center"/>
    </xf>
    <xf numFmtId="38" fontId="8" fillId="0" borderId="31" xfId="1" applyFont="1" applyBorder="1" applyAlignment="1">
      <alignment horizontal="right" indent="1"/>
    </xf>
    <xf numFmtId="178" fontId="8" fillId="0" borderId="31" xfId="0" applyNumberFormat="1" applyFont="1" applyBorder="1" applyAlignment="1">
      <alignment horizontal="right" indent="1"/>
    </xf>
    <xf numFmtId="179" fontId="8" fillId="0" borderId="31" xfId="0" applyNumberFormat="1" applyFont="1" applyBorder="1" applyAlignment="1">
      <alignment horizontal="right" indent="1"/>
    </xf>
    <xf numFmtId="176" fontId="8" fillId="0" borderId="91" xfId="0" applyNumberFormat="1" applyFont="1" applyBorder="1" applyAlignment="1">
      <alignment horizontal="right" indent="1"/>
    </xf>
    <xf numFmtId="0" fontId="8" fillId="0" borderId="103" xfId="0" applyFont="1" applyBorder="1" applyAlignment="1">
      <alignment horizontal="center" vertical="center"/>
    </xf>
    <xf numFmtId="38" fontId="8" fillId="0" borderId="104" xfId="1" applyFont="1" applyBorder="1" applyAlignment="1">
      <alignment horizontal="right" indent="1"/>
    </xf>
    <xf numFmtId="178" fontId="8" fillId="0" borderId="104" xfId="0" applyNumberFormat="1" applyFont="1" applyBorder="1" applyAlignment="1">
      <alignment horizontal="right" indent="1"/>
    </xf>
    <xf numFmtId="179" fontId="8" fillId="0" borderId="104" xfId="0" applyNumberFormat="1" applyFont="1" applyBorder="1" applyAlignment="1">
      <alignment horizontal="right" indent="1"/>
    </xf>
    <xf numFmtId="176" fontId="8" fillId="0" borderId="105" xfId="0" applyNumberFormat="1" applyFont="1" applyBorder="1" applyAlignment="1">
      <alignment horizontal="right" indent="1"/>
    </xf>
    <xf numFmtId="0" fontId="8" fillId="0" borderId="17" xfId="0" applyFont="1" applyBorder="1"/>
    <xf numFmtId="38" fontId="8" fillId="0" borderId="19" xfId="1" applyFont="1" applyBorder="1" applyAlignment="1">
      <alignment horizontal="right" indent="1"/>
    </xf>
    <xf numFmtId="178" fontId="8" fillId="0" borderId="19" xfId="0" applyNumberFormat="1" applyFont="1" applyBorder="1" applyAlignment="1">
      <alignment horizontal="right" indent="1"/>
    </xf>
    <xf numFmtId="179" fontId="8" fillId="0" borderId="19" xfId="0" applyNumberFormat="1" applyFont="1" applyBorder="1" applyAlignment="1">
      <alignment horizontal="right" indent="1"/>
    </xf>
    <xf numFmtId="176" fontId="8" fillId="0" borderId="20" xfId="0" applyNumberFormat="1" applyFont="1" applyBorder="1" applyAlignment="1">
      <alignment horizontal="right" indent="1"/>
    </xf>
    <xf numFmtId="0" fontId="4" fillId="0" borderId="19" xfId="0" applyFont="1" applyBorder="1" applyAlignment="1">
      <alignment horizontal="right" indent="1"/>
    </xf>
    <xf numFmtId="178" fontId="4" fillId="0" borderId="19" xfId="0" applyNumberFormat="1" applyFont="1" applyBorder="1" applyAlignment="1">
      <alignment horizontal="right" indent="1"/>
    </xf>
    <xf numFmtId="179" fontId="4" fillId="0" borderId="19" xfId="0" applyNumberFormat="1" applyFont="1" applyBorder="1" applyAlignment="1">
      <alignment horizontal="right" indent="1"/>
    </xf>
    <xf numFmtId="176" fontId="4" fillId="0" borderId="20" xfId="0" applyNumberFormat="1" applyFont="1" applyBorder="1" applyAlignment="1">
      <alignment horizontal="right" indent="1"/>
    </xf>
    <xf numFmtId="38" fontId="4" fillId="0" borderId="13" xfId="1" applyFont="1" applyBorder="1" applyAlignment="1">
      <alignment horizontal="right" indent="1"/>
    </xf>
    <xf numFmtId="178" fontId="4" fillId="0" borderId="13" xfId="0" applyNumberFormat="1" applyFont="1" applyBorder="1" applyAlignment="1">
      <alignment horizontal="right" indent="1"/>
    </xf>
    <xf numFmtId="179" fontId="4" fillId="0" borderId="22" xfId="0" applyNumberFormat="1" applyFont="1" applyBorder="1" applyAlignment="1">
      <alignment horizontal="right" indent="1"/>
    </xf>
    <xf numFmtId="176" fontId="4" fillId="0" borderId="42" xfId="0" applyNumberFormat="1" applyFont="1" applyBorder="1" applyAlignment="1">
      <alignment horizontal="right" indent="1"/>
    </xf>
    <xf numFmtId="178" fontId="4" fillId="0" borderId="0" xfId="0" applyNumberFormat="1" applyFont="1" applyBorder="1"/>
    <xf numFmtId="0" fontId="10" fillId="0" borderId="0" xfId="0" applyFont="1" applyFill="1" applyBorder="1" applyAlignment="1">
      <alignment horizontal="right"/>
    </xf>
    <xf numFmtId="0" fontId="8" fillId="0" borderId="28" xfId="0" applyFont="1" applyBorder="1" applyAlignment="1">
      <alignment horizontal="center"/>
    </xf>
    <xf numFmtId="176" fontId="8" fillId="0" borderId="91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38" fontId="8" fillId="0" borderId="3" xfId="1" applyFont="1" applyBorder="1" applyAlignment="1">
      <alignment horizontal="right"/>
    </xf>
    <xf numFmtId="178" fontId="8" fillId="0" borderId="3" xfId="0" applyNumberFormat="1" applyFont="1" applyBorder="1" applyAlignment="1">
      <alignment horizontal="right"/>
    </xf>
    <xf numFmtId="177" fontId="8" fillId="0" borderId="3" xfId="0" applyNumberFormat="1" applyFont="1" applyBorder="1" applyAlignment="1">
      <alignment horizontal="right"/>
    </xf>
    <xf numFmtId="176" fontId="8" fillId="0" borderId="49" xfId="0" applyNumberFormat="1" applyFont="1" applyBorder="1" applyAlignment="1">
      <alignment horizontal="right"/>
    </xf>
    <xf numFmtId="0" fontId="8" fillId="0" borderId="17" xfId="0" applyFont="1" applyBorder="1" applyAlignment="1"/>
    <xf numFmtId="38" fontId="8" fillId="0" borderId="19" xfId="1" applyFont="1" applyBorder="1" applyAlignment="1">
      <alignment horizontal="right"/>
    </xf>
    <xf numFmtId="178" fontId="8" fillId="0" borderId="19" xfId="0" applyNumberFormat="1" applyFont="1" applyBorder="1" applyAlignment="1">
      <alignment horizontal="right"/>
    </xf>
    <xf numFmtId="177" fontId="8" fillId="0" borderId="19" xfId="0" applyNumberFormat="1" applyFont="1" applyBorder="1" applyAlignment="1">
      <alignment horizontal="right"/>
    </xf>
    <xf numFmtId="176" fontId="8" fillId="0" borderId="20" xfId="0" applyNumberFormat="1" applyFont="1" applyBorder="1" applyAlignment="1">
      <alignment horizontal="right"/>
    </xf>
    <xf numFmtId="0" fontId="4" fillId="0" borderId="17" xfId="0" applyFont="1" applyBorder="1" applyAlignment="1"/>
    <xf numFmtId="0" fontId="4" fillId="0" borderId="12" xfId="0" applyFont="1" applyBorder="1" applyAlignment="1"/>
    <xf numFmtId="0" fontId="10" fillId="0" borderId="0" xfId="0" applyFont="1" applyAlignment="1">
      <alignment horizontal="right"/>
    </xf>
    <xf numFmtId="38" fontId="20" fillId="0" borderId="31" xfId="1" applyFont="1" applyBorder="1" applyAlignment="1">
      <alignment horizontal="right"/>
    </xf>
    <xf numFmtId="180" fontId="8" fillId="0" borderId="31" xfId="1" applyNumberFormat="1" applyFont="1" applyBorder="1" applyAlignment="1">
      <alignment horizontal="right"/>
    </xf>
    <xf numFmtId="38" fontId="20" fillId="0" borderId="3" xfId="1" applyFont="1" applyBorder="1" applyAlignment="1">
      <alignment horizontal="right"/>
    </xf>
    <xf numFmtId="180" fontId="8" fillId="0" borderId="3" xfId="1" applyNumberFormat="1" applyFont="1" applyBorder="1" applyAlignment="1">
      <alignment horizontal="right"/>
    </xf>
    <xf numFmtId="38" fontId="20" fillId="0" borderId="19" xfId="1" applyFont="1" applyBorder="1" applyAlignment="1">
      <alignment horizontal="right"/>
    </xf>
    <xf numFmtId="180" fontId="8" fillId="0" borderId="19" xfId="1" applyNumberFormat="1" applyFont="1" applyBorder="1" applyAlignment="1">
      <alignment horizontal="right"/>
    </xf>
    <xf numFmtId="38" fontId="11" fillId="0" borderId="19" xfId="1" applyFont="1" applyBorder="1" applyAlignment="1">
      <alignment horizontal="right"/>
    </xf>
    <xf numFmtId="38" fontId="20" fillId="0" borderId="19" xfId="1" applyNumberFormat="1" applyFont="1" applyBorder="1" applyAlignment="1">
      <alignment horizontal="right"/>
    </xf>
    <xf numFmtId="38" fontId="11" fillId="0" borderId="19" xfId="1" applyNumberFormat="1" applyFont="1" applyBorder="1" applyAlignment="1">
      <alignment horizontal="right"/>
    </xf>
    <xf numFmtId="0" fontId="4" fillId="0" borderId="9" xfId="0" applyFont="1" applyBorder="1" applyAlignment="1"/>
    <xf numFmtId="38" fontId="11" fillId="0" borderId="3" xfId="1" applyFont="1" applyBorder="1" applyAlignment="1">
      <alignment horizontal="right"/>
    </xf>
    <xf numFmtId="180" fontId="4" fillId="0" borderId="3" xfId="1" applyNumberFormat="1" applyFont="1" applyBorder="1" applyAlignment="1">
      <alignment horizontal="right"/>
    </xf>
    <xf numFmtId="38" fontId="11" fillId="0" borderId="13" xfId="1" applyFont="1" applyBorder="1" applyAlignment="1">
      <alignment horizontal="right"/>
    </xf>
    <xf numFmtId="176" fontId="4" fillId="0" borderId="92" xfId="0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4" fillId="0" borderId="9" xfId="0" applyFont="1" applyBorder="1"/>
    <xf numFmtId="0" fontId="8" fillId="0" borderId="56" xfId="0" applyFont="1" applyBorder="1" applyAlignment="1">
      <alignment horizontal="center"/>
    </xf>
    <xf numFmtId="0" fontId="4" fillId="0" borderId="94" xfId="0" applyFont="1" applyBorder="1"/>
    <xf numFmtId="0" fontId="4" fillId="0" borderId="94" xfId="0" applyFont="1" applyBorder="1" applyAlignment="1">
      <alignment horizontal="left" indent="1"/>
    </xf>
    <xf numFmtId="0" fontId="4" fillId="0" borderId="50" xfId="0" applyFont="1" applyBorder="1" applyAlignment="1">
      <alignment horizontal="left" indent="1"/>
    </xf>
    <xf numFmtId="0" fontId="4" fillId="0" borderId="94" xfId="0" applyFont="1" applyBorder="1" applyAlignment="1">
      <alignment horizontal="right" vertical="center" indent="1"/>
    </xf>
    <xf numFmtId="0" fontId="8" fillId="0" borderId="56" xfId="0" applyFont="1" applyFill="1" applyBorder="1" applyAlignment="1">
      <alignment horizontal="right" indent="1"/>
    </xf>
    <xf numFmtId="0" fontId="4" fillId="0" borderId="94" xfId="0" applyFont="1" applyFill="1" applyBorder="1" applyAlignment="1">
      <alignment horizontal="left" indent="1"/>
    </xf>
    <xf numFmtId="0" fontId="4" fillId="0" borderId="100" xfId="0" applyFont="1" applyBorder="1" applyAlignment="1">
      <alignment horizontal="left" indent="1"/>
    </xf>
    <xf numFmtId="38" fontId="4" fillId="0" borderId="48" xfId="1" applyFont="1" applyBorder="1" applyAlignment="1">
      <alignment horizontal="right" vertical="center" wrapText="1" indent="1"/>
    </xf>
    <xf numFmtId="38" fontId="4" fillId="0" borderId="0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left" indent="1"/>
    </xf>
    <xf numFmtId="38" fontId="4" fillId="0" borderId="0" xfId="1" applyFont="1" applyBorder="1" applyAlignment="1">
      <alignment horizontal="right" indent="1"/>
    </xf>
    <xf numFmtId="178" fontId="4" fillId="0" borderId="0" xfId="0" applyNumberFormat="1" applyFont="1" applyBorder="1" applyAlignment="1">
      <alignment horizontal="right" wrapText="1" indent="1"/>
    </xf>
    <xf numFmtId="180" fontId="4" fillId="0" borderId="0" xfId="0" applyNumberFormat="1" applyFont="1" applyBorder="1" applyAlignment="1">
      <alignment horizontal="right" indent="1"/>
    </xf>
    <xf numFmtId="0" fontId="1" fillId="0" borderId="0" xfId="2">
      <alignment vertical="center"/>
    </xf>
    <xf numFmtId="0" fontId="1" fillId="0" borderId="19" xfId="2" applyBorder="1">
      <alignment vertical="center"/>
    </xf>
    <xf numFmtId="0" fontId="1" fillId="0" borderId="19" xfId="2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3" fontId="1" fillId="0" borderId="19" xfId="2" applyNumberFormat="1" applyBorder="1">
      <alignment vertical="center"/>
    </xf>
    <xf numFmtId="3" fontId="1" fillId="0" borderId="19" xfId="2" quotePrefix="1" applyNumberFormat="1" applyBorder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59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4" fillId="0" borderId="25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distributed" indent="1"/>
    </xf>
    <xf numFmtId="0" fontId="4" fillId="0" borderId="21" xfId="0" applyFont="1" applyBorder="1" applyAlignment="1">
      <alignment horizontal="distributed" inden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distributed" indent="1"/>
    </xf>
    <xf numFmtId="0" fontId="4" fillId="0" borderId="35" xfId="0" applyFont="1" applyBorder="1" applyAlignment="1">
      <alignment horizontal="distributed" indent="1"/>
    </xf>
    <xf numFmtId="0" fontId="4" fillId="0" borderId="16" xfId="0" applyFont="1" applyBorder="1" applyAlignment="1">
      <alignment horizontal="distributed" indent="1"/>
    </xf>
    <xf numFmtId="0" fontId="4" fillId="0" borderId="38" xfId="0" applyFont="1" applyBorder="1" applyAlignment="1">
      <alignment horizontal="distributed" indent="1"/>
    </xf>
    <xf numFmtId="0" fontId="4" fillId="0" borderId="17" xfId="0" applyFont="1" applyBorder="1" applyAlignment="1">
      <alignment horizontal="distributed" indent="1"/>
    </xf>
    <xf numFmtId="0" fontId="4" fillId="0" borderId="40" xfId="0" applyFont="1" applyBorder="1" applyAlignment="1">
      <alignment horizontal="distributed" indent="1"/>
    </xf>
    <xf numFmtId="0" fontId="4" fillId="0" borderId="41" xfId="0" applyFont="1" applyBorder="1" applyAlignment="1">
      <alignment horizontal="distributed" indent="1"/>
    </xf>
    <xf numFmtId="0" fontId="4" fillId="0" borderId="43" xfId="0" applyFont="1" applyBorder="1" applyAlignment="1">
      <alignment horizontal="distributed" vertical="center" indent="2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distributed" indent="1"/>
    </xf>
    <xf numFmtId="0" fontId="8" fillId="0" borderId="29" xfId="0" applyFont="1" applyBorder="1" applyAlignment="1">
      <alignment horizontal="distributed" indent="1"/>
    </xf>
    <xf numFmtId="0" fontId="8" fillId="0" borderId="30" xfId="0" applyFont="1" applyBorder="1" applyAlignment="1">
      <alignment horizontal="distributed" indent="1"/>
    </xf>
    <xf numFmtId="0" fontId="4" fillId="0" borderId="33" xfId="0" applyFont="1" applyBorder="1" applyAlignment="1">
      <alignment horizontal="distributed" indent="1"/>
    </xf>
    <xf numFmtId="0" fontId="4" fillId="0" borderId="50" xfId="0" applyFont="1" applyBorder="1" applyAlignment="1">
      <alignment horizontal="distributed" indent="1"/>
    </xf>
    <xf numFmtId="0" fontId="4" fillId="0" borderId="19" xfId="0" applyFont="1" applyBorder="1" applyAlignment="1">
      <alignment horizontal="distributed" indent="1"/>
    </xf>
    <xf numFmtId="0" fontId="4" fillId="0" borderId="0" xfId="0" applyFont="1" applyAlignment="1">
      <alignment horizontal="center"/>
    </xf>
    <xf numFmtId="38" fontId="4" fillId="0" borderId="39" xfId="1" applyFont="1" applyBorder="1" applyAlignment="1">
      <alignment horizontal="left" indent="1"/>
    </xf>
    <xf numFmtId="38" fontId="4" fillId="0" borderId="40" xfId="1" applyFont="1" applyBorder="1" applyAlignment="1">
      <alignment horizontal="left" indent="1"/>
    </xf>
    <xf numFmtId="38" fontId="4" fillId="0" borderId="41" xfId="1" applyFont="1" applyBorder="1" applyAlignment="1">
      <alignment horizontal="left" indent="1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38" fontId="4" fillId="0" borderId="12" xfId="1" applyFont="1" applyBorder="1" applyAlignment="1">
      <alignment horizontal="left" indent="1"/>
    </xf>
    <xf numFmtId="38" fontId="4" fillId="0" borderId="52" xfId="1" applyFont="1" applyBorder="1" applyAlignment="1">
      <alignment horizontal="left" indent="1"/>
    </xf>
    <xf numFmtId="38" fontId="4" fillId="0" borderId="14" xfId="1" applyFont="1" applyBorder="1" applyAlignment="1">
      <alignment horizontal="left" inden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8" xfId="0" applyBorder="1"/>
    <xf numFmtId="0" fontId="0" fillId="0" borderId="46" xfId="0" applyBorder="1"/>
    <xf numFmtId="0" fontId="0" fillId="0" borderId="47" xfId="0" applyBorder="1"/>
    <xf numFmtId="0" fontId="0" fillId="0" borderId="38" xfId="0" applyBorder="1"/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6" xfId="0" applyFont="1" applyBorder="1" applyAlignment="1">
      <alignment horizontal="distributed" indent="1"/>
    </xf>
    <xf numFmtId="0" fontId="8" fillId="0" borderId="28" xfId="0" applyFont="1" applyBorder="1" applyAlignment="1">
      <alignment horizontal="distributed" wrapText="1" indent="1"/>
    </xf>
    <xf numFmtId="0" fontId="8" fillId="0" borderId="29" xfId="0" applyFont="1" applyBorder="1" applyAlignment="1">
      <alignment horizontal="distributed" wrapText="1" indent="1"/>
    </xf>
    <xf numFmtId="0" fontId="8" fillId="0" borderId="30" xfId="0" applyFont="1" applyBorder="1" applyAlignment="1">
      <alignment horizontal="distributed" wrapText="1" inden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indent="5"/>
    </xf>
    <xf numFmtId="0" fontId="4" fillId="0" borderId="24" xfId="0" applyFont="1" applyBorder="1" applyAlignment="1">
      <alignment horizontal="distributed" vertical="center" indent="5"/>
    </xf>
    <xf numFmtId="0" fontId="4" fillId="0" borderId="25" xfId="0" applyFont="1" applyBorder="1" applyAlignment="1">
      <alignment horizontal="distributed" vertical="center" indent="5"/>
    </xf>
    <xf numFmtId="0" fontId="4" fillId="0" borderId="2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23" xfId="0" applyFont="1" applyBorder="1" applyAlignment="1">
      <alignment horizontal="distributed" vertical="center" indent="3"/>
    </xf>
    <xf numFmtId="0" fontId="4" fillId="0" borderId="24" xfId="0" applyFont="1" applyBorder="1" applyAlignment="1">
      <alignment horizontal="distributed" vertical="center" indent="3"/>
    </xf>
    <xf numFmtId="0" fontId="4" fillId="0" borderId="43" xfId="0" applyFont="1" applyBorder="1" applyAlignment="1">
      <alignment horizontal="distributed" vertical="center" indent="3"/>
    </xf>
    <xf numFmtId="0" fontId="8" fillId="0" borderId="28" xfId="0" applyFont="1" applyBorder="1" applyAlignment="1">
      <alignment horizontal="distributed" indent="2"/>
    </xf>
    <xf numFmtId="0" fontId="8" fillId="0" borderId="29" xfId="0" applyFont="1" applyBorder="1" applyAlignment="1">
      <alignment horizontal="distributed" indent="2"/>
    </xf>
    <xf numFmtId="0" fontId="8" fillId="0" borderId="30" xfId="0" applyFont="1" applyBorder="1" applyAlignment="1">
      <alignment horizontal="distributed" indent="2"/>
    </xf>
    <xf numFmtId="0" fontId="4" fillId="0" borderId="9" xfId="0" applyFont="1" applyBorder="1" applyAlignment="1">
      <alignment horizontal="distributed" indent="1"/>
    </xf>
    <xf numFmtId="0" fontId="4" fillId="0" borderId="0" xfId="0" applyFont="1" applyBorder="1" applyAlignment="1">
      <alignment horizontal="distributed" indent="1"/>
    </xf>
    <xf numFmtId="0" fontId="4" fillId="0" borderId="1" xfId="0" applyFont="1" applyBorder="1" applyAlignment="1">
      <alignment horizontal="distributed" indent="1"/>
    </xf>
    <xf numFmtId="0" fontId="4" fillId="0" borderId="17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textRotation="180"/>
    </xf>
    <xf numFmtId="0" fontId="4" fillId="0" borderId="58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5" fillId="0" borderId="0" xfId="0" applyFont="1" applyAlignment="1">
      <alignment horizontal="left" vertical="center" shrinkToFi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 indent="3"/>
    </xf>
    <xf numFmtId="0" fontId="11" fillId="0" borderId="19" xfId="0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180"/>
    </xf>
    <xf numFmtId="0" fontId="14" fillId="0" borderId="61" xfId="0" applyNumberFormat="1" applyFont="1" applyBorder="1" applyAlignment="1">
      <alignment horizontal="center" vertical="center"/>
    </xf>
    <xf numFmtId="0" fontId="14" fillId="0" borderId="64" xfId="0" applyNumberFormat="1" applyFont="1" applyBorder="1" applyAlignment="1">
      <alignment horizontal="center" vertical="center"/>
    </xf>
    <xf numFmtId="0" fontId="14" fillId="0" borderId="6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textRotation="180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distributed" inden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indent="1"/>
    </xf>
    <xf numFmtId="0" fontId="4" fillId="0" borderId="60" xfId="0" applyFont="1" applyBorder="1" applyAlignment="1">
      <alignment horizontal="distributed" indent="1"/>
    </xf>
    <xf numFmtId="0" fontId="4" fillId="0" borderId="93" xfId="0" applyFont="1" applyBorder="1" applyAlignment="1">
      <alignment horizontal="distributed" indent="1"/>
    </xf>
    <xf numFmtId="38" fontId="4" fillId="0" borderId="19" xfId="1" applyFont="1" applyBorder="1" applyAlignment="1">
      <alignment horizontal="right" indent="1"/>
    </xf>
    <xf numFmtId="38" fontId="4" fillId="0" borderId="51" xfId="1" applyFont="1" applyBorder="1" applyAlignment="1">
      <alignment horizontal="right" indent="1"/>
    </xf>
    <xf numFmtId="38" fontId="4" fillId="0" borderId="21" xfId="1" applyFont="1" applyBorder="1" applyAlignment="1">
      <alignment horizontal="right" indent="1"/>
    </xf>
    <xf numFmtId="38" fontId="4" fillId="0" borderId="2" xfId="1" applyFont="1" applyBorder="1" applyAlignment="1">
      <alignment horizontal="right" indent="1"/>
    </xf>
    <xf numFmtId="38" fontId="4" fillId="0" borderId="22" xfId="1" applyFont="1" applyBorder="1" applyAlignment="1">
      <alignment horizontal="right" indent="1"/>
    </xf>
    <xf numFmtId="0" fontId="8" fillId="0" borderId="55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95" xfId="0" applyFont="1" applyBorder="1" applyAlignment="1">
      <alignment horizontal="left" vertical="center" indent="1"/>
    </xf>
    <xf numFmtId="0" fontId="4" fillId="0" borderId="96" xfId="0" applyFont="1" applyBorder="1" applyAlignment="1">
      <alignment horizontal="left" vertical="center" indent="1"/>
    </xf>
    <xf numFmtId="0" fontId="4" fillId="0" borderId="97" xfId="0" applyFont="1" applyBorder="1" applyAlignment="1">
      <alignment horizontal="left" vertical="center" indent="1"/>
    </xf>
    <xf numFmtId="0" fontId="4" fillId="0" borderId="98" xfId="0" applyFont="1" applyBorder="1" applyAlignment="1">
      <alignment horizontal="left" vertical="center" indent="1"/>
    </xf>
    <xf numFmtId="0" fontId="4" fillId="0" borderId="46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 textRotation="255"/>
    </xf>
    <xf numFmtId="0" fontId="8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left" vertical="center" indent="1"/>
    </xf>
    <xf numFmtId="0" fontId="4" fillId="0" borderId="10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distributed" vertical="center" indent="4"/>
    </xf>
    <xf numFmtId="0" fontId="4" fillId="0" borderId="24" xfId="0" applyFont="1" applyBorder="1" applyAlignment="1">
      <alignment horizontal="distributed" vertical="center" indent="4"/>
    </xf>
    <xf numFmtId="0" fontId="4" fillId="0" borderId="25" xfId="0" applyFont="1" applyBorder="1" applyAlignment="1">
      <alignment horizontal="distributed" vertical="center" indent="4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38" fontId="4" fillId="0" borderId="18" xfId="1" applyFont="1" applyBorder="1" applyAlignment="1">
      <alignment horizontal="right" indent="1"/>
    </xf>
    <xf numFmtId="38" fontId="4" fillId="0" borderId="20" xfId="1" applyFont="1" applyBorder="1" applyAlignment="1">
      <alignment horizontal="right" indent="1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38" fontId="4" fillId="0" borderId="46" xfId="1" applyFont="1" applyBorder="1" applyAlignment="1">
      <alignment horizontal="right" indent="1"/>
    </xf>
    <xf numFmtId="38" fontId="4" fillId="0" borderId="34" xfId="1" applyFont="1" applyBorder="1" applyAlignment="1">
      <alignment horizontal="right" indent="1"/>
    </xf>
    <xf numFmtId="38" fontId="4" fillId="0" borderId="35" xfId="1" applyFont="1" applyBorder="1" applyAlignment="1">
      <alignment horizontal="right" indent="1"/>
    </xf>
    <xf numFmtId="38" fontId="4" fillId="0" borderId="47" xfId="1" applyFont="1" applyBorder="1" applyAlignment="1">
      <alignment horizontal="right" indent="1"/>
    </xf>
    <xf numFmtId="0" fontId="4" fillId="0" borderId="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38" fontId="4" fillId="0" borderId="93" xfId="1" applyFont="1" applyBorder="1" applyAlignment="1">
      <alignment horizontal="right" indent="1"/>
    </xf>
    <xf numFmtId="38" fontId="4" fillId="0" borderId="40" xfId="1" applyFont="1" applyBorder="1" applyAlignment="1">
      <alignment horizontal="right" indent="1"/>
    </xf>
    <xf numFmtId="38" fontId="4" fillId="0" borderId="41" xfId="1" applyFont="1" applyBorder="1" applyAlignment="1">
      <alignment horizontal="right" indent="1"/>
    </xf>
    <xf numFmtId="38" fontId="4" fillId="0" borderId="92" xfId="1" applyFont="1" applyBorder="1" applyAlignment="1">
      <alignment horizontal="right" indent="1"/>
    </xf>
    <xf numFmtId="0" fontId="4" fillId="0" borderId="52" xfId="0" applyFont="1" applyBorder="1" applyAlignment="1">
      <alignment horizontal="center"/>
    </xf>
    <xf numFmtId="38" fontId="4" fillId="2" borderId="51" xfId="1" applyFont="1" applyFill="1" applyBorder="1" applyAlignment="1">
      <alignment horizontal="right" indent="1"/>
    </xf>
    <xf numFmtId="38" fontId="4" fillId="2" borderId="18" xfId="1" applyFont="1" applyFill="1" applyBorder="1" applyAlignment="1">
      <alignment horizontal="right" indent="1"/>
    </xf>
    <xf numFmtId="38" fontId="4" fillId="2" borderId="21" xfId="1" applyFont="1" applyFill="1" applyBorder="1" applyAlignment="1">
      <alignment horizontal="right" indent="1"/>
    </xf>
    <xf numFmtId="0" fontId="4" fillId="0" borderId="1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8" fontId="4" fillId="0" borderId="45" xfId="1" applyFont="1" applyBorder="1" applyAlignment="1">
      <alignment horizontal="right" indent="1"/>
    </xf>
    <xf numFmtId="38" fontId="4" fillId="0" borderId="16" xfId="1" applyFont="1" applyBorder="1" applyAlignment="1">
      <alignment horizontal="right" indent="1"/>
    </xf>
    <xf numFmtId="38" fontId="4" fillId="0" borderId="38" xfId="1" applyFont="1" applyBorder="1" applyAlignment="1">
      <alignment horizontal="right" indent="1"/>
    </xf>
    <xf numFmtId="38" fontId="4" fillId="0" borderId="10" xfId="1" applyFont="1" applyBorder="1" applyAlignment="1">
      <alignment horizontal="right" indent="1"/>
    </xf>
    <xf numFmtId="0" fontId="4" fillId="0" borderId="106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38" fontId="4" fillId="0" borderId="3" xfId="1" applyFont="1" applyBorder="1" applyAlignment="1">
      <alignment horizontal="right" indent="1"/>
    </xf>
    <xf numFmtId="38" fontId="4" fillId="0" borderId="48" xfId="1" applyFont="1" applyBorder="1" applyAlignment="1">
      <alignment horizontal="right" indent="1"/>
    </xf>
    <xf numFmtId="38" fontId="4" fillId="0" borderId="0" xfId="1" applyFont="1" applyBorder="1" applyAlignment="1">
      <alignment horizontal="right" indent="1"/>
    </xf>
    <xf numFmtId="38" fontId="4" fillId="0" borderId="1" xfId="1" applyFont="1" applyBorder="1" applyAlignment="1">
      <alignment horizontal="right" indent="1"/>
    </xf>
    <xf numFmtId="0" fontId="4" fillId="0" borderId="3" xfId="0" applyFont="1" applyBorder="1" applyAlignment="1">
      <alignment horizontal="right" indent="1"/>
    </xf>
    <xf numFmtId="0" fontId="4" fillId="0" borderId="57" xfId="0" applyFont="1" applyBorder="1" applyAlignment="1">
      <alignment horizontal="right" indent="1"/>
    </xf>
    <xf numFmtId="38" fontId="8" fillId="0" borderId="107" xfId="1" applyFont="1" applyBorder="1" applyAlignment="1">
      <alignment horizontal="right" indent="1"/>
    </xf>
    <xf numFmtId="38" fontId="8" fillId="0" borderId="29" xfId="1" applyFont="1" applyBorder="1" applyAlignment="1">
      <alignment horizontal="right" indent="1"/>
    </xf>
    <xf numFmtId="38" fontId="8" fillId="0" borderId="30" xfId="1" applyFont="1" applyBorder="1" applyAlignment="1">
      <alignment horizontal="right" indent="1"/>
    </xf>
    <xf numFmtId="38" fontId="8" fillId="0" borderId="31" xfId="1" applyFont="1" applyBorder="1" applyAlignment="1">
      <alignment horizontal="right" indent="1"/>
    </xf>
    <xf numFmtId="38" fontId="8" fillId="0" borderId="32" xfId="1" applyFont="1" applyBorder="1" applyAlignment="1">
      <alignment horizontal="right" indent="1"/>
    </xf>
    <xf numFmtId="180" fontId="4" fillId="0" borderId="3" xfId="1" applyNumberFormat="1" applyFont="1" applyBorder="1" applyAlignment="1">
      <alignment horizontal="right" indent="1"/>
    </xf>
    <xf numFmtId="180" fontId="4" fillId="0" borderId="48" xfId="1" applyNumberFormat="1" applyFont="1" applyBorder="1" applyAlignment="1">
      <alignment horizontal="right" indent="1"/>
    </xf>
    <xf numFmtId="180" fontId="4" fillId="0" borderId="1" xfId="1" applyNumberFormat="1" applyFont="1" applyBorder="1" applyAlignment="1">
      <alignment horizontal="right" indent="1"/>
    </xf>
    <xf numFmtId="178" fontId="4" fillId="0" borderId="3" xfId="0" applyNumberFormat="1" applyFont="1" applyBorder="1" applyAlignment="1">
      <alignment horizontal="right" indent="1"/>
    </xf>
    <xf numFmtId="178" fontId="4" fillId="0" borderId="57" xfId="0" applyNumberFormat="1" applyFont="1" applyBorder="1" applyAlignment="1">
      <alignment horizontal="right" indent="1"/>
    </xf>
    <xf numFmtId="180" fontId="8" fillId="0" borderId="107" xfId="1" applyNumberFormat="1" applyFont="1" applyBorder="1" applyAlignment="1">
      <alignment horizontal="right" indent="1"/>
    </xf>
    <xf numFmtId="180" fontId="8" fillId="0" borderId="30" xfId="1" applyNumberFormat="1" applyFont="1" applyBorder="1" applyAlignment="1">
      <alignment horizontal="right" indent="1"/>
    </xf>
    <xf numFmtId="178" fontId="8" fillId="0" borderId="107" xfId="0" applyNumberFormat="1" applyFont="1" applyBorder="1" applyAlignment="1">
      <alignment horizontal="right" indent="1"/>
    </xf>
    <xf numFmtId="178" fontId="8" fillId="0" borderId="91" xfId="0" applyNumberFormat="1" applyFont="1" applyBorder="1" applyAlignment="1">
      <alignment horizontal="right" indent="1"/>
    </xf>
    <xf numFmtId="180" fontId="4" fillId="0" borderId="19" xfId="1" applyNumberFormat="1" applyFont="1" applyBorder="1" applyAlignment="1">
      <alignment horizontal="right" indent="1"/>
    </xf>
    <xf numFmtId="180" fontId="4" fillId="0" borderId="51" xfId="1" applyNumberFormat="1" applyFont="1" applyBorder="1" applyAlignment="1">
      <alignment horizontal="right" indent="1"/>
    </xf>
    <xf numFmtId="180" fontId="4" fillId="0" borderId="21" xfId="1" applyNumberFormat="1" applyFont="1" applyBorder="1" applyAlignment="1">
      <alignment horizontal="right" indent="1"/>
    </xf>
    <xf numFmtId="178" fontId="4" fillId="0" borderId="19" xfId="0" applyNumberFormat="1" applyFont="1" applyBorder="1" applyAlignment="1">
      <alignment horizontal="right" indent="1"/>
    </xf>
    <xf numFmtId="178" fontId="4" fillId="0" borderId="26" xfId="0" applyNumberFormat="1" applyFont="1" applyBorder="1" applyAlignment="1">
      <alignment horizontal="right" indent="1"/>
    </xf>
    <xf numFmtId="178" fontId="4" fillId="0" borderId="48" xfId="1" applyNumberFormat="1" applyFont="1" applyBorder="1" applyAlignment="1">
      <alignment horizontal="right" indent="1"/>
    </xf>
    <xf numFmtId="178" fontId="4" fillId="0" borderId="1" xfId="1" applyNumberFormat="1" applyFont="1" applyBorder="1" applyAlignment="1">
      <alignment horizontal="right" indent="1"/>
    </xf>
    <xf numFmtId="180" fontId="4" fillId="0" borderId="57" xfId="1" applyNumberFormat="1" applyFont="1" applyBorder="1" applyAlignment="1">
      <alignment horizontal="right" indent="1"/>
    </xf>
    <xf numFmtId="0" fontId="8" fillId="0" borderId="107" xfId="0" applyFont="1" applyBorder="1" applyAlignment="1">
      <alignment horizontal="right" indent="1"/>
    </xf>
    <xf numFmtId="0" fontId="8" fillId="0" borderId="29" xfId="0" applyFont="1" applyBorder="1" applyAlignment="1">
      <alignment horizontal="right" indent="1"/>
    </xf>
    <xf numFmtId="0" fontId="8" fillId="0" borderId="30" xfId="0" applyFont="1" applyBorder="1" applyAlignment="1">
      <alignment horizontal="right" indent="1"/>
    </xf>
    <xf numFmtId="178" fontId="8" fillId="0" borderId="30" xfId="0" applyNumberFormat="1" applyFont="1" applyBorder="1" applyAlignment="1">
      <alignment horizontal="right" indent="1"/>
    </xf>
    <xf numFmtId="38" fontId="8" fillId="0" borderId="31" xfId="0" applyNumberFormat="1" applyFont="1" applyBorder="1" applyAlignment="1">
      <alignment horizontal="right" indent="1"/>
    </xf>
    <xf numFmtId="0" fontId="8" fillId="0" borderId="31" xfId="0" applyFont="1" applyBorder="1" applyAlignment="1">
      <alignment horizontal="right" indent="1"/>
    </xf>
    <xf numFmtId="0" fontId="4" fillId="0" borderId="101" xfId="0" applyFont="1" applyBorder="1" applyAlignment="1">
      <alignment horizontal="right" indent="1"/>
    </xf>
    <xf numFmtId="0" fontId="4" fillId="0" borderId="52" xfId="0" applyFont="1" applyBorder="1" applyAlignment="1">
      <alignment horizontal="right" indent="1"/>
    </xf>
    <xf numFmtId="0" fontId="4" fillId="0" borderId="14" xfId="0" applyFont="1" applyBorder="1" applyAlignment="1">
      <alignment horizontal="right" indent="1"/>
    </xf>
    <xf numFmtId="178" fontId="4" fillId="0" borderId="13" xfId="0" applyNumberFormat="1" applyFont="1" applyBorder="1" applyAlignment="1">
      <alignment horizontal="right" indent="1"/>
    </xf>
    <xf numFmtId="38" fontId="4" fillId="0" borderId="101" xfId="1" applyFont="1" applyBorder="1" applyAlignment="1">
      <alignment horizontal="right" indent="1"/>
    </xf>
    <xf numFmtId="38" fontId="4" fillId="0" borderId="52" xfId="1" applyFont="1" applyBorder="1" applyAlignment="1">
      <alignment horizontal="right" indent="1"/>
    </xf>
    <xf numFmtId="38" fontId="4" fillId="0" borderId="14" xfId="1" applyFont="1" applyBorder="1" applyAlignment="1">
      <alignment horizontal="right" indent="1"/>
    </xf>
    <xf numFmtId="178" fontId="4" fillId="0" borderId="101" xfId="0" applyNumberFormat="1" applyFont="1" applyBorder="1" applyAlignment="1">
      <alignment horizontal="right" indent="1"/>
    </xf>
    <xf numFmtId="178" fontId="4" fillId="0" borderId="14" xfId="0" applyNumberFormat="1" applyFont="1" applyBorder="1" applyAlignment="1">
      <alignment horizontal="right" indent="1"/>
    </xf>
    <xf numFmtId="38" fontId="4" fillId="0" borderId="13" xfId="1" applyFont="1" applyBorder="1" applyAlignment="1">
      <alignment horizontal="right" indent="1"/>
    </xf>
    <xf numFmtId="180" fontId="4" fillId="0" borderId="13" xfId="0" applyNumberFormat="1" applyFont="1" applyBorder="1" applyAlignment="1">
      <alignment horizontal="right" indent="1"/>
    </xf>
    <xf numFmtId="180" fontId="4" fillId="0" borderId="15" xfId="0" applyNumberFormat="1" applyFont="1" applyBorder="1" applyAlignment="1">
      <alignment horizontal="right" indent="1"/>
    </xf>
    <xf numFmtId="0" fontId="4" fillId="0" borderId="51" xfId="0" applyFont="1" applyBorder="1" applyAlignment="1">
      <alignment horizontal="right" indent="1"/>
    </xf>
    <xf numFmtId="0" fontId="4" fillId="0" borderId="18" xfId="0" applyFont="1" applyBorder="1" applyAlignment="1">
      <alignment horizontal="right" indent="1"/>
    </xf>
    <xf numFmtId="0" fontId="4" fillId="0" borderId="21" xfId="0" applyFont="1" applyBorder="1" applyAlignment="1">
      <alignment horizontal="right" indent="1"/>
    </xf>
    <xf numFmtId="178" fontId="4" fillId="0" borderId="51" xfId="1" applyNumberFormat="1" applyFont="1" applyBorder="1" applyAlignment="1">
      <alignment horizontal="right" indent="1"/>
    </xf>
    <xf numFmtId="178" fontId="4" fillId="0" borderId="21" xfId="1" applyNumberFormat="1" applyFont="1" applyBorder="1" applyAlignment="1">
      <alignment horizontal="right" indent="1"/>
    </xf>
    <xf numFmtId="180" fontId="4" fillId="0" borderId="26" xfId="1" applyNumberFormat="1" applyFont="1" applyBorder="1" applyAlignment="1">
      <alignment horizontal="right" indent="1"/>
    </xf>
    <xf numFmtId="0" fontId="0" fillId="0" borderId="29" xfId="0" applyBorder="1"/>
    <xf numFmtId="0" fontId="0" fillId="0" borderId="30" xfId="0" applyBorder="1"/>
    <xf numFmtId="38" fontId="8" fillId="0" borderId="107" xfId="1" applyFont="1" applyBorder="1" applyAlignment="1">
      <alignment horizontal="right" wrapText="1" indent="1"/>
    </xf>
    <xf numFmtId="0" fontId="0" fillId="0" borderId="91" xfId="0" applyBorder="1"/>
    <xf numFmtId="0" fontId="4" fillId="0" borderId="107" xfId="0" applyFont="1" applyBorder="1" applyAlignment="1">
      <alignment horizontal="right" indent="1"/>
    </xf>
    <xf numFmtId="38" fontId="4" fillId="0" borderId="107" xfId="1" applyFont="1" applyBorder="1" applyAlignment="1">
      <alignment horizontal="right" indent="1"/>
    </xf>
    <xf numFmtId="0" fontId="4" fillId="0" borderId="108" xfId="0" applyFont="1" applyBorder="1" applyAlignment="1">
      <alignment horizontal="right" vertical="center"/>
    </xf>
    <xf numFmtId="0" fontId="0" fillId="0" borderId="109" xfId="0" applyBorder="1"/>
    <xf numFmtId="0" fontId="0" fillId="0" borderId="110" xfId="0" applyBorder="1"/>
    <xf numFmtId="0" fontId="4" fillId="0" borderId="111" xfId="0" applyFont="1" applyBorder="1" applyAlignment="1">
      <alignment horizontal="center" vertical="center" wrapText="1"/>
    </xf>
    <xf numFmtId="0" fontId="0" fillId="0" borderId="112" xfId="0" applyBorder="1"/>
    <xf numFmtId="0" fontId="0" fillId="0" borderId="113" xfId="0" applyBorder="1"/>
    <xf numFmtId="180" fontId="4" fillId="0" borderId="51" xfId="1" applyNumberFormat="1" applyFont="1" applyBorder="1" applyAlignment="1">
      <alignment horizontal="right" wrapText="1" indent="1"/>
    </xf>
    <xf numFmtId="180" fontId="4" fillId="0" borderId="21" xfId="1" applyNumberFormat="1" applyFont="1" applyBorder="1" applyAlignment="1">
      <alignment horizontal="right" wrapText="1" indent="1"/>
    </xf>
    <xf numFmtId="178" fontId="4" fillId="0" borderId="51" xfId="0" applyNumberFormat="1" applyFont="1" applyBorder="1" applyAlignment="1">
      <alignment horizontal="right" indent="1"/>
    </xf>
    <xf numFmtId="178" fontId="4" fillId="0" borderId="20" xfId="0" applyNumberFormat="1" applyFont="1" applyBorder="1" applyAlignment="1">
      <alignment horizontal="right" indent="1"/>
    </xf>
    <xf numFmtId="0" fontId="0" fillId="0" borderId="29" xfId="0" applyBorder="1" applyAlignment="1">
      <alignment horizontal="right" indent="1"/>
    </xf>
    <xf numFmtId="0" fontId="0" fillId="0" borderId="30" xfId="0" applyBorder="1" applyAlignment="1">
      <alignment horizontal="right" indent="1"/>
    </xf>
    <xf numFmtId="180" fontId="8" fillId="0" borderId="107" xfId="1" applyNumberFormat="1" applyFont="1" applyBorder="1" applyAlignment="1">
      <alignment horizontal="right" wrapText="1" indent="1"/>
    </xf>
    <xf numFmtId="0" fontId="0" fillId="0" borderId="91" xfId="0" applyBorder="1" applyAlignment="1">
      <alignment horizontal="right" indent="1"/>
    </xf>
    <xf numFmtId="180" fontId="4" fillId="0" borderId="48" xfId="1" applyNumberFormat="1" applyFont="1" applyBorder="1" applyAlignment="1">
      <alignment horizontal="right" wrapText="1" indent="1"/>
    </xf>
    <xf numFmtId="180" fontId="4" fillId="0" borderId="1" xfId="1" applyNumberFormat="1" applyFont="1" applyBorder="1" applyAlignment="1">
      <alignment horizontal="right" wrapText="1" indent="1"/>
    </xf>
    <xf numFmtId="178" fontId="4" fillId="0" borderId="48" xfId="0" applyNumberFormat="1" applyFont="1" applyBorder="1" applyAlignment="1">
      <alignment horizontal="right" indent="1"/>
    </xf>
    <xf numFmtId="178" fontId="4" fillId="0" borderId="49" xfId="0" applyNumberFormat="1" applyFont="1" applyBorder="1" applyAlignment="1">
      <alignment horizontal="right" indent="1"/>
    </xf>
    <xf numFmtId="0" fontId="4" fillId="0" borderId="48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48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0" borderId="49" xfId="0" applyFont="1" applyBorder="1" applyAlignment="1">
      <alignment horizontal="right" vertical="center" indent="1"/>
    </xf>
    <xf numFmtId="178" fontId="4" fillId="0" borderId="51" xfId="1" applyNumberFormat="1" applyFont="1" applyBorder="1" applyAlignment="1">
      <alignment horizontal="right" wrapText="1" indent="1"/>
    </xf>
    <xf numFmtId="178" fontId="4" fillId="0" borderId="21" xfId="1" applyNumberFormat="1" applyFont="1" applyBorder="1" applyAlignment="1">
      <alignment horizontal="right" wrapText="1" indent="1"/>
    </xf>
    <xf numFmtId="180" fontId="4" fillId="0" borderId="20" xfId="1" applyNumberFormat="1" applyFont="1" applyBorder="1" applyAlignment="1">
      <alignment horizontal="right" indent="1"/>
    </xf>
    <xf numFmtId="178" fontId="4" fillId="0" borderId="101" xfId="0" applyNumberFormat="1" applyFont="1" applyBorder="1" applyAlignment="1">
      <alignment horizontal="right" wrapText="1" indent="1"/>
    </xf>
    <xf numFmtId="178" fontId="4" fillId="0" borderId="14" xfId="0" applyNumberFormat="1" applyFont="1" applyBorder="1" applyAlignment="1">
      <alignment horizontal="right" wrapText="1" indent="1"/>
    </xf>
    <xf numFmtId="180" fontId="4" fillId="0" borderId="101" xfId="0" applyNumberFormat="1" applyFont="1" applyBorder="1" applyAlignment="1">
      <alignment horizontal="right" indent="1"/>
    </xf>
    <xf numFmtId="180" fontId="4" fillId="0" borderId="102" xfId="0" applyNumberFormat="1" applyFont="1" applyBorder="1" applyAlignment="1">
      <alignment horizontal="right" indent="1"/>
    </xf>
    <xf numFmtId="178" fontId="8" fillId="0" borderId="107" xfId="0" applyNumberFormat="1" applyFont="1" applyBorder="1" applyAlignment="1">
      <alignment horizontal="right" wrapText="1" indent="1"/>
    </xf>
    <xf numFmtId="178" fontId="8" fillId="0" borderId="30" xfId="0" applyNumberFormat="1" applyFont="1" applyBorder="1" applyAlignment="1">
      <alignment horizontal="right" wrapText="1" indent="1"/>
    </xf>
    <xf numFmtId="38" fontId="8" fillId="0" borderId="107" xfId="0" applyNumberFormat="1" applyFont="1" applyBorder="1" applyAlignment="1">
      <alignment horizontal="right" indent="1"/>
    </xf>
    <xf numFmtId="38" fontId="8" fillId="0" borderId="29" xfId="0" applyNumberFormat="1" applyFont="1" applyBorder="1" applyAlignment="1">
      <alignment horizontal="right" indent="1"/>
    </xf>
    <xf numFmtId="38" fontId="8" fillId="0" borderId="30" xfId="0" applyNumberFormat="1" applyFont="1" applyBorder="1" applyAlignment="1">
      <alignment horizontal="right" indent="1"/>
    </xf>
    <xf numFmtId="178" fontId="4" fillId="0" borderId="48" xfId="1" applyNumberFormat="1" applyFont="1" applyBorder="1" applyAlignment="1">
      <alignment horizontal="right" wrapText="1" indent="1"/>
    </xf>
    <xf numFmtId="178" fontId="4" fillId="0" borderId="1" xfId="1" applyNumberFormat="1" applyFont="1" applyBorder="1" applyAlignment="1">
      <alignment horizontal="right" wrapText="1" indent="1"/>
    </xf>
    <xf numFmtId="180" fontId="4" fillId="0" borderId="49" xfId="1" applyNumberFormat="1" applyFont="1" applyBorder="1" applyAlignment="1">
      <alignment horizontal="right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91210958110774E-2"/>
          <c:y val="3.9058996253436659E-2"/>
          <c:w val="0.82937288427995015"/>
          <c:h val="0.7852874327384539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'16'!$F$6</c:f>
              <c:strCache>
                <c:ptCount val="1"/>
                <c:pt idx="0">
                  <c:v>製造品出荷額(億円)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</c:strCache>
            </c:strRef>
          </c:cat>
          <c:val>
            <c:numRef>
              <c:f>'16'!$F$7:$F$10</c:f>
              <c:numCache>
                <c:formatCode>#,##0</c:formatCode>
                <c:ptCount val="4"/>
                <c:pt idx="0">
                  <c:v>5957</c:v>
                </c:pt>
                <c:pt idx="1">
                  <c:v>6468</c:v>
                </c:pt>
                <c:pt idx="2">
                  <c:v>6336</c:v>
                </c:pt>
                <c:pt idx="3">
                  <c:v>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2-4A6D-AF96-7714AA18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22432"/>
        <c:axId val="106712448"/>
      </c:barChart>
      <c:lineChart>
        <c:grouping val="standard"/>
        <c:varyColors val="0"/>
        <c:ser>
          <c:idx val="0"/>
          <c:order val="0"/>
          <c:tx>
            <c:strRef>
              <c:f>'16'!$C$6</c:f>
              <c:strCache>
                <c:ptCount val="1"/>
                <c:pt idx="0">
                  <c:v>事業所数</c:v>
                </c:pt>
              </c:strCache>
            </c:strRef>
          </c:tx>
          <c:dLbls>
            <c:dLbl>
              <c:idx val="0"/>
              <c:layout>
                <c:manualLayout>
                  <c:x val="-1.9925277594156104E-2"/>
                  <c:y val="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62-4A6D-AF96-7714AA18B7FF}"/>
                </c:ext>
              </c:extLst>
            </c:dLbl>
            <c:dLbl>
              <c:idx val="1"/>
              <c:layout>
                <c:manualLayout>
                  <c:x val="-1.4943958195617097E-2"/>
                  <c:y val="2.809706257982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62-4A6D-AF96-7714AA18B7FF}"/>
                </c:ext>
              </c:extLst>
            </c:dLbl>
            <c:dLbl>
              <c:idx val="2"/>
              <c:layout>
                <c:manualLayout>
                  <c:x val="-1.4943958195617066E-2"/>
                  <c:y val="2.5542784163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62-4A6D-AF96-7714AA18B7FF}"/>
                </c:ext>
              </c:extLst>
            </c:dLbl>
            <c:dLbl>
              <c:idx val="3"/>
              <c:layout>
                <c:manualLayout>
                  <c:x val="-1.4943958195617066E-2"/>
                  <c:y val="3.831397512092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62-4A6D-AF96-7714AA18B7FF}"/>
                </c:ext>
              </c:extLst>
            </c:dLbl>
            <c:dLbl>
              <c:idx val="4"/>
              <c:layout>
                <c:manualLayout>
                  <c:x val="-1.3283518396104059E-2"/>
                  <c:y val="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62-4A6D-AF96-7714AA18B7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</c:strCache>
            </c:strRef>
          </c:cat>
          <c:val>
            <c:numRef>
              <c:f>'16'!$C$7:$C$10</c:f>
              <c:numCache>
                <c:formatCode>General</c:formatCode>
                <c:ptCount val="4"/>
                <c:pt idx="0">
                  <c:v>189</c:v>
                </c:pt>
                <c:pt idx="1">
                  <c:v>171</c:v>
                </c:pt>
                <c:pt idx="2">
                  <c:v>158</c:v>
                </c:pt>
                <c:pt idx="3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62-4A6D-AF96-7714AA18B7FF}"/>
            </c:ext>
          </c:extLst>
        </c:ser>
        <c:ser>
          <c:idx val="2"/>
          <c:order val="2"/>
          <c:tx>
            <c:strRef>
              <c:f>'[1]46.工業の推移'!$E$6</c:f>
              <c:strCache>
                <c:ptCount val="1"/>
                <c:pt idx="0">
                  <c:v>現金給与総額</c:v>
                </c:pt>
              </c:strCache>
            </c:strRef>
          </c:tx>
          <c:cat>
            <c:strRef>
              <c:f>'[1]46.工業の推移'!$B$7:$B$10</c:f>
              <c:strCache>
                <c:ptCount val="4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</c:strCache>
            </c:strRef>
          </c:cat>
          <c:val>
            <c:numRef>
              <c:f>'[1]46.工業の推移'!$E$7:$E$10</c:f>
              <c:numCache>
                <c:formatCode>General</c:formatCode>
                <c:ptCount val="4"/>
                <c:pt idx="0">
                  <c:v>6121011</c:v>
                </c:pt>
                <c:pt idx="1">
                  <c:v>3832796</c:v>
                </c:pt>
                <c:pt idx="2">
                  <c:v>4853745</c:v>
                </c:pt>
                <c:pt idx="3">
                  <c:v>5146430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62-4A6D-AF96-7714AA18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9376"/>
        <c:axId val="106710912"/>
      </c:lineChart>
      <c:lineChart>
        <c:grouping val="standard"/>
        <c:varyColors val="0"/>
        <c:ser>
          <c:idx val="1"/>
          <c:order val="1"/>
          <c:tx>
            <c:strRef>
              <c:f>'16'!$D$6</c:f>
              <c:strCache>
                <c:ptCount val="1"/>
                <c:pt idx="0">
                  <c:v>従業者数</c:v>
                </c:pt>
              </c:strCache>
            </c:strRef>
          </c:tx>
          <c:dLbls>
            <c:dLbl>
              <c:idx val="0"/>
              <c:layout>
                <c:manualLayout>
                  <c:x val="-1.4943958195617082E-2"/>
                  <c:y val="-3.8314176245210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F62-4A6D-AF96-7714AA18B7FF}"/>
                </c:ext>
              </c:extLst>
            </c:dLbl>
            <c:dLbl>
              <c:idx val="2"/>
              <c:layout>
                <c:manualLayout>
                  <c:x val="-8.3021989975650377E-3"/>
                  <c:y val="-4.8531289910600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F62-4A6D-AF96-7714AA18B7FF}"/>
                </c:ext>
              </c:extLst>
            </c:dLbl>
            <c:dLbl>
              <c:idx val="3"/>
              <c:layout>
                <c:manualLayout>
                  <c:x val="-3.4869235789773155E-2"/>
                  <c:y val="-3.831417624521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F62-4A6D-AF96-7714AA18B7FF}"/>
                </c:ext>
              </c:extLst>
            </c:dLbl>
            <c:dLbl>
              <c:idx val="4"/>
              <c:layout>
                <c:manualLayout>
                  <c:x val="-3.154835619074714E-2"/>
                  <c:y val="-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62-4A6D-AF96-7714AA18B7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</c:strCache>
            </c:strRef>
          </c:cat>
          <c:val>
            <c:numRef>
              <c:f>'16'!$D$7:$D$10</c:f>
              <c:numCache>
                <c:formatCode>#,##0</c:formatCode>
                <c:ptCount val="4"/>
                <c:pt idx="0">
                  <c:v>12256</c:v>
                </c:pt>
                <c:pt idx="1">
                  <c:v>11342</c:v>
                </c:pt>
                <c:pt idx="2">
                  <c:v>11092</c:v>
                </c:pt>
                <c:pt idx="3">
                  <c:v>10893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F62-4A6D-AF96-7714AA18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22432"/>
        <c:axId val="106712448"/>
      </c:lineChart>
      <c:catAx>
        <c:axId val="10670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710912"/>
        <c:crosses val="autoZero"/>
        <c:auto val="1"/>
        <c:lblAlgn val="ctr"/>
        <c:lblOffset val="100"/>
        <c:noMultiLvlLbl val="0"/>
      </c:catAx>
      <c:valAx>
        <c:axId val="106710912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709376"/>
        <c:crosses val="autoZero"/>
        <c:crossBetween val="between"/>
        <c:majorUnit val="50"/>
      </c:valAx>
      <c:valAx>
        <c:axId val="106712448"/>
        <c:scaling>
          <c:orientation val="minMax"/>
          <c:max val="13000"/>
          <c:min val="4000"/>
        </c:scaling>
        <c:delete val="0"/>
        <c:axPos val="r"/>
        <c:numFmt formatCode="#,##0" sourceLinked="1"/>
        <c:majorTickMark val="out"/>
        <c:minorTickMark val="none"/>
        <c:tickLblPos val="nextTo"/>
        <c:crossAx val="106722432"/>
        <c:crosses val="max"/>
        <c:crossBetween val="between"/>
        <c:majorUnit val="1000"/>
      </c:valAx>
      <c:catAx>
        <c:axId val="106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7124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28574</xdr:rowOff>
    </xdr:from>
    <xdr:to>
      <xdr:col>9</xdr:col>
      <xdr:colOff>371474</xdr:colOff>
      <xdr:row>33</xdr:row>
      <xdr:rowOff>38099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0.01411</cdr:x>
      <cdr:y>0.93022</cdr:y>
    </cdr:from>
    <cdr:to>
      <cdr:x>0.08114</cdr:x>
      <cdr:y>0.98314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201" y="31813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0.89782</cdr:x>
      <cdr:y>0.85502</cdr:y>
    </cdr:from>
    <cdr:to>
      <cdr:x>0.99483</cdr:x>
      <cdr:y>0.92743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48226" y="2924175"/>
          <a:ext cx="523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0.00529</cdr:x>
      <cdr:y>0.85781</cdr:y>
    </cdr:from>
    <cdr:to>
      <cdr:x>0.09701</cdr:x>
      <cdr:y>0.972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8576" y="2933700"/>
          <a:ext cx="4953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所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147\010_&#32113;&#35336;&#20418;\&#32113;&#35336;&#20418;\24%20&#21508;&#31278;&#32113;&#35336;&#26360;\H26%20&#22823;&#30000;&#21407;&#24066;&#12398;&#24037;&#26989;&#65288;&#32113;&#35336;&#26360;&#65289;\HP&#12450;&#12483;&#12503;&#29992;\H26&#24037;&#26989;%20HP&#12450;&#12483;&#12503;&#29992;\&#24037;&#26989;&#12398;&#25512;&#31227;%2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.工業の推移"/>
      <sheetName val="Sheet2"/>
      <sheetName val="Sheet3"/>
    </sheetNames>
    <sheetDataSet>
      <sheetData sheetId="0">
        <row r="6">
          <cell r="C6" t="str">
            <v>事業所数</v>
          </cell>
          <cell r="E6" t="str">
            <v>現金給与総額</v>
          </cell>
        </row>
        <row r="7">
          <cell r="B7" t="str">
            <v>平成23年</v>
          </cell>
          <cell r="E7">
            <v>6121011</v>
          </cell>
        </row>
        <row r="8">
          <cell r="B8" t="str">
            <v>平成24年</v>
          </cell>
          <cell r="E8">
            <v>3832796</v>
          </cell>
        </row>
        <row r="9">
          <cell r="B9" t="str">
            <v>平成25年</v>
          </cell>
          <cell r="E9">
            <v>4853745</v>
          </cell>
        </row>
        <row r="10">
          <cell r="B10" t="str">
            <v>平成26年</v>
          </cell>
          <cell r="E10">
            <v>5146430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25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0.88671875" style="1" customWidth="1"/>
    <col min="2" max="2" width="29.6640625" style="1" customWidth="1"/>
    <col min="3" max="3" width="14" style="1" customWidth="1"/>
    <col min="4" max="5" width="12.6640625" style="1" customWidth="1"/>
    <col min="6" max="6" width="13.77734375" style="1" customWidth="1"/>
    <col min="7" max="7" width="8.6640625" style="1" customWidth="1"/>
    <col min="8" max="8" width="3.6640625" style="1" customWidth="1"/>
    <col min="9" max="16384" width="9" style="1"/>
  </cols>
  <sheetData>
    <row r="1" spans="2:7" s="10" customFormat="1" ht="24.9" customHeight="1" x14ac:dyDescent="0.2">
      <c r="B1" s="401" t="s">
        <v>13</v>
      </c>
      <c r="C1" s="401"/>
      <c r="D1" s="401"/>
      <c r="E1" s="401"/>
      <c r="F1" s="401"/>
      <c r="G1" s="401"/>
    </row>
    <row r="2" spans="2:7" s="11" customFormat="1" ht="20.100000000000001" customHeight="1" thickBot="1" x14ac:dyDescent="0.25">
      <c r="G2" s="12" t="s">
        <v>6</v>
      </c>
    </row>
    <row r="3" spans="2:7" ht="30" customHeight="1" x14ac:dyDescent="0.2">
      <c r="B3" s="397" t="s">
        <v>0</v>
      </c>
      <c r="C3" s="398"/>
      <c r="D3" s="395" t="s">
        <v>14</v>
      </c>
      <c r="E3" s="395" t="s">
        <v>15</v>
      </c>
      <c r="F3" s="393" t="s">
        <v>1</v>
      </c>
      <c r="G3" s="394"/>
    </row>
    <row r="4" spans="2:7" ht="30" customHeight="1" x14ac:dyDescent="0.2">
      <c r="B4" s="399"/>
      <c r="C4" s="400"/>
      <c r="D4" s="396"/>
      <c r="E4" s="396"/>
      <c r="F4" s="2" t="s">
        <v>7</v>
      </c>
      <c r="G4" s="3" t="s">
        <v>2</v>
      </c>
    </row>
    <row r="5" spans="2:7" ht="30" customHeight="1" x14ac:dyDescent="0.2">
      <c r="B5" s="4" t="s">
        <v>3</v>
      </c>
      <c r="C5" s="8" t="s">
        <v>11</v>
      </c>
      <c r="D5" s="9">
        <v>161</v>
      </c>
      <c r="E5" s="9">
        <v>158</v>
      </c>
      <c r="F5" s="22">
        <f t="shared" ref="F5:F9" si="0">D5-E5</f>
        <v>3</v>
      </c>
      <c r="G5" s="25">
        <f>F5/E5*100</f>
        <v>1.89873417721519</v>
      </c>
    </row>
    <row r="6" spans="2:7" ht="30" customHeight="1" x14ac:dyDescent="0.2">
      <c r="B6" s="13" t="s">
        <v>4</v>
      </c>
      <c r="C6" s="14" t="s">
        <v>11</v>
      </c>
      <c r="D6" s="15">
        <v>10893</v>
      </c>
      <c r="E6" s="15">
        <v>11092</v>
      </c>
      <c r="F6" s="22">
        <f t="shared" si="0"/>
        <v>-199</v>
      </c>
      <c r="G6" s="26">
        <f>F6/E6*100</f>
        <v>-1.7940858276235125</v>
      </c>
    </row>
    <row r="7" spans="2:7" ht="30" customHeight="1" x14ac:dyDescent="0.2">
      <c r="B7" s="13" t="s">
        <v>9</v>
      </c>
      <c r="C7" s="14" t="s">
        <v>11</v>
      </c>
      <c r="D7" s="15">
        <v>5595030</v>
      </c>
      <c r="E7" s="15">
        <v>5608409</v>
      </c>
      <c r="F7" s="22">
        <f t="shared" si="0"/>
        <v>-13379</v>
      </c>
      <c r="G7" s="26">
        <f t="shared" ref="G7:G13" si="1">F7/E7*100</f>
        <v>-0.2385525021445476</v>
      </c>
    </row>
    <row r="8" spans="2:7" ht="30" customHeight="1" x14ac:dyDescent="0.2">
      <c r="B8" s="13" t="s">
        <v>5</v>
      </c>
      <c r="C8" s="14" t="s">
        <v>11</v>
      </c>
      <c r="D8" s="15">
        <v>32518272</v>
      </c>
      <c r="E8" s="15">
        <v>45256073</v>
      </c>
      <c r="F8" s="22">
        <f t="shared" si="0"/>
        <v>-12737801</v>
      </c>
      <c r="G8" s="26">
        <f t="shared" si="1"/>
        <v>-28.146058983067313</v>
      </c>
    </row>
    <row r="9" spans="2:7" ht="30" customHeight="1" x14ac:dyDescent="0.2">
      <c r="B9" s="13" t="s">
        <v>10</v>
      </c>
      <c r="C9" s="14" t="s">
        <v>11</v>
      </c>
      <c r="D9" s="15">
        <v>49296842</v>
      </c>
      <c r="E9" s="15">
        <v>63364711</v>
      </c>
      <c r="F9" s="22">
        <f t="shared" si="0"/>
        <v>-14067869</v>
      </c>
      <c r="G9" s="26">
        <f t="shared" si="1"/>
        <v>-22.201425332784993</v>
      </c>
    </row>
    <row r="10" spans="2:7" ht="30" customHeight="1" x14ac:dyDescent="0.2">
      <c r="B10" s="13" t="s">
        <v>8</v>
      </c>
      <c r="C10" s="14" t="s">
        <v>12</v>
      </c>
      <c r="D10" s="15">
        <v>16012999</v>
      </c>
      <c r="E10" s="15">
        <v>16502383</v>
      </c>
      <c r="F10" s="22">
        <f>D10-E10</f>
        <v>-489384</v>
      </c>
      <c r="G10" s="26">
        <f t="shared" si="1"/>
        <v>-2.9655353411686058</v>
      </c>
    </row>
    <row r="11" spans="2:7" ht="30" customHeight="1" x14ac:dyDescent="0.2">
      <c r="B11" s="16" t="s">
        <v>380</v>
      </c>
      <c r="C11" s="17" t="s">
        <v>12</v>
      </c>
      <c r="D11" s="18">
        <v>951139</v>
      </c>
      <c r="E11" s="18">
        <v>1136994</v>
      </c>
      <c r="F11" s="22">
        <f t="shared" ref="F11:F14" si="2">D11-E11</f>
        <v>-185855</v>
      </c>
      <c r="G11" s="26">
        <f t="shared" si="1"/>
        <v>-16.346172451217861</v>
      </c>
    </row>
    <row r="12" spans="2:7" ht="30" customHeight="1" x14ac:dyDescent="0.2">
      <c r="B12" s="13" t="s">
        <v>396</v>
      </c>
      <c r="C12" s="19" t="s">
        <v>11</v>
      </c>
      <c r="D12" s="20">
        <f>D6/D5</f>
        <v>67.658385093167695</v>
      </c>
      <c r="E12" s="20">
        <f>E6/E5</f>
        <v>70.202531645569621</v>
      </c>
      <c r="F12" s="22">
        <v>-2</v>
      </c>
      <c r="G12" s="26">
        <v>-2.9</v>
      </c>
    </row>
    <row r="13" spans="2:7" ht="30" customHeight="1" x14ac:dyDescent="0.2">
      <c r="B13" s="13" t="s">
        <v>397</v>
      </c>
      <c r="C13" s="19" t="s">
        <v>11</v>
      </c>
      <c r="D13" s="21">
        <f>D9/D5</f>
        <v>306191.5652173913</v>
      </c>
      <c r="E13" s="21">
        <f>E9/E5</f>
        <v>401042.47468354431</v>
      </c>
      <c r="F13" s="22">
        <v>-94850</v>
      </c>
      <c r="G13" s="26">
        <f t="shared" si="1"/>
        <v>-23.650861439263881</v>
      </c>
    </row>
    <row r="14" spans="2:7" ht="30" customHeight="1" thickBot="1" x14ac:dyDescent="0.25">
      <c r="B14" s="6" t="s">
        <v>398</v>
      </c>
      <c r="C14" s="7" t="s">
        <v>11</v>
      </c>
      <c r="D14" s="5">
        <f>D9/D6</f>
        <v>4525.5523730836321</v>
      </c>
      <c r="E14" s="5">
        <f>E9/E6</f>
        <v>5712.6497475658134</v>
      </c>
      <c r="F14" s="23">
        <f t="shared" si="2"/>
        <v>-1187.0973744821813</v>
      </c>
      <c r="G14" s="27">
        <f>F14/E14*100</f>
        <v>-20.780153290301211</v>
      </c>
    </row>
    <row r="15" spans="2:7" ht="30" customHeight="1" x14ac:dyDescent="0.2"/>
    <row r="16" spans="2:7" ht="30" customHeight="1" x14ac:dyDescent="0.2"/>
    <row r="17" ht="30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</sheetData>
  <mergeCells count="5">
    <mergeCell ref="F3:G3"/>
    <mergeCell ref="D3:D4"/>
    <mergeCell ref="E3:E4"/>
    <mergeCell ref="B3:C4"/>
    <mergeCell ref="B1:G1"/>
  </mergeCells>
  <phoneticPr fontId="3"/>
  <pageMargins left="0.70866141732283472" right="0.11811023622047245" top="0.74803149606299213" bottom="0.74803149606299213" header="0.31496062992125984" footer="0.31496062992125984"/>
  <pageSetup paperSize="9" firstPageNumber="7" orientation="portrait" useFirstPageNumber="1" r:id="rId1"/>
  <headerFooter>
    <oddFooter>&amp;C
&amp;"ＭＳ 明朝,標準"&amp;P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6.6640625" style="1" customWidth="1"/>
    <col min="2" max="2" width="2" style="1" customWidth="1"/>
    <col min="3" max="3" width="4.109375" style="1" customWidth="1"/>
    <col min="4" max="11" width="15.6640625" style="1" customWidth="1"/>
    <col min="12" max="12" width="10.77734375" style="1" customWidth="1"/>
    <col min="13" max="16384" width="9" style="1"/>
  </cols>
  <sheetData>
    <row r="1" spans="1:12" s="10" customFormat="1" ht="20.100000000000001" customHeight="1" x14ac:dyDescent="0.2">
      <c r="A1" s="491">
        <v>20</v>
      </c>
      <c r="B1" s="402" t="s">
        <v>148</v>
      </c>
      <c r="C1" s="402"/>
      <c r="D1" s="402"/>
      <c r="E1" s="402"/>
      <c r="F1" s="402"/>
      <c r="G1" s="402"/>
      <c r="H1" s="402"/>
      <c r="I1" s="402"/>
      <c r="J1" s="402"/>
      <c r="K1" s="402"/>
    </row>
    <row r="2" spans="1:12" s="11" customFormat="1" ht="9.9" customHeight="1" x14ac:dyDescent="0.2">
      <c r="A2" s="491"/>
    </row>
    <row r="3" spans="1:12" s="11" customFormat="1" ht="20.100000000000001" customHeight="1" x14ac:dyDescent="0.2">
      <c r="A3" s="491"/>
      <c r="B3" s="494" t="s">
        <v>149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</row>
    <row r="4" spans="1:12" s="11" customFormat="1" ht="20.100000000000001" customHeight="1" x14ac:dyDescent="0.2">
      <c r="A4" s="491"/>
      <c r="B4" s="494" t="s">
        <v>150</v>
      </c>
      <c r="C4" s="494"/>
      <c r="D4" s="494"/>
      <c r="E4" s="494"/>
      <c r="F4" s="494"/>
      <c r="G4" s="494"/>
      <c r="H4" s="494"/>
      <c r="I4" s="494"/>
      <c r="J4" s="494"/>
      <c r="K4" s="494"/>
      <c r="L4" s="494"/>
    </row>
    <row r="5" spans="1:12" s="11" customFormat="1" ht="20.100000000000001" customHeight="1" x14ac:dyDescent="0.2">
      <c r="A5" s="491"/>
      <c r="B5" s="494" t="s">
        <v>151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</row>
    <row r="6" spans="1:12" s="11" customFormat="1" ht="20.100000000000001" customHeight="1" x14ac:dyDescent="0.2">
      <c r="A6" s="491"/>
      <c r="B6" s="494" t="s">
        <v>390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</row>
    <row r="7" spans="1:12" s="11" customFormat="1" ht="20.100000000000001" customHeight="1" x14ac:dyDescent="0.2">
      <c r="A7" s="491"/>
      <c r="B7" s="391"/>
      <c r="C7" s="494"/>
      <c r="D7" s="494"/>
      <c r="E7" s="494"/>
      <c r="F7" s="391"/>
      <c r="G7" s="391"/>
      <c r="H7" s="391"/>
      <c r="I7" s="391"/>
      <c r="J7" s="391"/>
      <c r="K7" s="391"/>
      <c r="L7" s="133"/>
    </row>
    <row r="8" spans="1:12" s="11" customFormat="1" ht="20.100000000000001" customHeight="1" x14ac:dyDescent="0.2">
      <c r="A8" s="491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2" s="11" customFormat="1" ht="20.100000000000001" customHeight="1" x14ac:dyDescent="0.2">
      <c r="A9" s="491"/>
      <c r="B9" s="133"/>
      <c r="C9" s="10"/>
      <c r="D9" s="10"/>
      <c r="E9" s="10"/>
      <c r="F9" s="10"/>
      <c r="G9" s="24" t="s">
        <v>152</v>
      </c>
      <c r="H9" s="10"/>
      <c r="I9" s="10"/>
      <c r="J9" s="10"/>
      <c r="K9" s="12" t="s">
        <v>153</v>
      </c>
      <c r="L9" s="133"/>
    </row>
    <row r="10" spans="1:12" s="11" customFormat="1" ht="20.100000000000001" customHeight="1" thickBot="1" x14ac:dyDescent="0.25">
      <c r="A10" s="491"/>
      <c r="B10" s="133"/>
      <c r="C10" s="133"/>
      <c r="D10" s="133"/>
      <c r="E10" s="133"/>
      <c r="F10" s="133"/>
      <c r="G10" s="133"/>
      <c r="H10" s="133"/>
      <c r="I10" s="133"/>
      <c r="J10" s="133"/>
      <c r="K10" s="165" t="s">
        <v>154</v>
      </c>
      <c r="L10" s="133"/>
    </row>
    <row r="11" spans="1:12" ht="30" customHeight="1" x14ac:dyDescent="0.2">
      <c r="A11" s="491"/>
      <c r="B11" s="166"/>
      <c r="C11" s="492" t="s">
        <v>155</v>
      </c>
      <c r="D11" s="493"/>
      <c r="E11" s="167" t="s">
        <v>156</v>
      </c>
      <c r="F11" s="167" t="s">
        <v>157</v>
      </c>
      <c r="G11" s="167" t="s">
        <v>158</v>
      </c>
      <c r="H11" s="167" t="s">
        <v>159</v>
      </c>
      <c r="I11" s="167" t="s">
        <v>160</v>
      </c>
      <c r="J11" s="167" t="s">
        <v>161</v>
      </c>
      <c r="K11" s="392" t="s">
        <v>385</v>
      </c>
      <c r="L11" s="168"/>
    </row>
    <row r="12" spans="1:12" ht="21.9" customHeight="1" x14ac:dyDescent="0.2">
      <c r="A12" s="491"/>
      <c r="B12" s="166"/>
      <c r="C12" s="488" t="s">
        <v>162</v>
      </c>
      <c r="D12" s="489"/>
      <c r="E12" s="15">
        <v>50</v>
      </c>
      <c r="F12" s="15">
        <v>7344</v>
      </c>
      <c r="G12" s="15">
        <v>3909846</v>
      </c>
      <c r="H12" s="15">
        <v>73161286</v>
      </c>
      <c r="I12" s="75" t="s">
        <v>49</v>
      </c>
      <c r="J12" s="15">
        <v>29344403</v>
      </c>
      <c r="K12" s="170">
        <v>859827</v>
      </c>
      <c r="L12" s="169"/>
    </row>
    <row r="13" spans="1:12" ht="21.9" customHeight="1" x14ac:dyDescent="0.2">
      <c r="A13" s="491"/>
      <c r="B13" s="166"/>
      <c r="C13" s="488" t="s">
        <v>163</v>
      </c>
      <c r="D13" s="489"/>
      <c r="E13" s="15">
        <v>39</v>
      </c>
      <c r="F13" s="15">
        <v>7334</v>
      </c>
      <c r="G13" s="15">
        <v>4185331</v>
      </c>
      <c r="H13" s="15">
        <v>75368659</v>
      </c>
      <c r="I13" s="75" t="s">
        <v>49</v>
      </c>
      <c r="J13" s="15">
        <v>29692587</v>
      </c>
      <c r="K13" s="170">
        <v>1419825</v>
      </c>
      <c r="L13" s="169"/>
    </row>
    <row r="14" spans="1:12" ht="21.9" customHeight="1" x14ac:dyDescent="0.2">
      <c r="A14" s="491"/>
      <c r="B14" s="166"/>
      <c r="C14" s="488" t="s">
        <v>164</v>
      </c>
      <c r="D14" s="489"/>
      <c r="E14" s="15">
        <v>39</v>
      </c>
      <c r="F14" s="15">
        <v>7468</v>
      </c>
      <c r="G14" s="15">
        <v>4215578</v>
      </c>
      <c r="H14" s="15">
        <v>78268889</v>
      </c>
      <c r="I14" s="75" t="s">
        <v>49</v>
      </c>
      <c r="J14" s="15">
        <v>28965986</v>
      </c>
      <c r="K14" s="170">
        <v>1208379</v>
      </c>
      <c r="L14" s="169"/>
    </row>
    <row r="15" spans="1:12" ht="21.9" customHeight="1" x14ac:dyDescent="0.2">
      <c r="A15" s="491"/>
      <c r="B15" s="166"/>
      <c r="C15" s="488" t="s">
        <v>165</v>
      </c>
      <c r="D15" s="489"/>
      <c r="E15" s="15">
        <v>38</v>
      </c>
      <c r="F15" s="15">
        <v>7169</v>
      </c>
      <c r="G15" s="15">
        <v>3888745</v>
      </c>
      <c r="H15" s="15">
        <v>64859653</v>
      </c>
      <c r="I15" s="75" t="s">
        <v>49</v>
      </c>
      <c r="J15" s="15">
        <v>15125706</v>
      </c>
      <c r="K15" s="170">
        <v>1513959</v>
      </c>
      <c r="L15" s="169"/>
    </row>
    <row r="16" spans="1:12" ht="21.9" customHeight="1" x14ac:dyDescent="0.2">
      <c r="A16" s="491"/>
      <c r="B16" s="166"/>
      <c r="C16" s="488" t="s">
        <v>166</v>
      </c>
      <c r="D16" s="489"/>
      <c r="E16" s="15">
        <v>37</v>
      </c>
      <c r="F16" s="15">
        <v>7067</v>
      </c>
      <c r="G16" s="15">
        <v>3778241</v>
      </c>
      <c r="H16" s="171">
        <v>43692889</v>
      </c>
      <c r="I16" s="75" t="s">
        <v>49</v>
      </c>
      <c r="J16" s="15">
        <v>10520976</v>
      </c>
      <c r="K16" s="170">
        <v>1034588</v>
      </c>
      <c r="L16" s="169"/>
    </row>
    <row r="17" spans="1:12" ht="21.9" customHeight="1" x14ac:dyDescent="0.2">
      <c r="A17" s="491"/>
      <c r="B17" s="166"/>
      <c r="C17" s="488" t="s">
        <v>167</v>
      </c>
      <c r="D17" s="489"/>
      <c r="E17" s="15">
        <v>37</v>
      </c>
      <c r="F17" s="15">
        <v>7198</v>
      </c>
      <c r="G17" s="15">
        <v>4171901</v>
      </c>
      <c r="H17" s="15">
        <v>45290164</v>
      </c>
      <c r="I17" s="75" t="s">
        <v>49</v>
      </c>
      <c r="J17" s="15">
        <v>13145235</v>
      </c>
      <c r="K17" s="170">
        <v>766230</v>
      </c>
      <c r="L17" s="169"/>
    </row>
    <row r="18" spans="1:12" ht="21.9" customHeight="1" x14ac:dyDescent="0.2">
      <c r="A18" s="491"/>
      <c r="B18" s="166"/>
      <c r="C18" s="488" t="s">
        <v>168</v>
      </c>
      <c r="D18" s="489"/>
      <c r="E18" s="99" t="s">
        <v>49</v>
      </c>
      <c r="F18" s="99" t="s">
        <v>49</v>
      </c>
      <c r="G18" s="99" t="s">
        <v>49</v>
      </c>
      <c r="H18" s="99" t="s">
        <v>49</v>
      </c>
      <c r="I18" s="99" t="s">
        <v>49</v>
      </c>
      <c r="J18" s="99" t="s">
        <v>49</v>
      </c>
      <c r="K18" s="102" t="s">
        <v>49</v>
      </c>
      <c r="L18" s="169"/>
    </row>
    <row r="19" spans="1:12" ht="21.9" customHeight="1" x14ac:dyDescent="0.2">
      <c r="A19" s="491"/>
      <c r="B19" s="166"/>
      <c r="C19" s="488" t="s">
        <v>169</v>
      </c>
      <c r="D19" s="489"/>
      <c r="E19" s="15">
        <v>38</v>
      </c>
      <c r="F19" s="15">
        <v>7987</v>
      </c>
      <c r="G19" s="15">
        <v>4212415</v>
      </c>
      <c r="H19" s="15">
        <v>61643846</v>
      </c>
      <c r="I19" s="75" t="s">
        <v>49</v>
      </c>
      <c r="J19" s="15">
        <v>14068233</v>
      </c>
      <c r="K19" s="170">
        <v>1114068</v>
      </c>
      <c r="L19" s="169"/>
    </row>
    <row r="20" spans="1:12" ht="21.9" customHeight="1" x14ac:dyDescent="0.2">
      <c r="A20" s="491"/>
      <c r="B20" s="166"/>
      <c r="C20" s="488" t="s">
        <v>170</v>
      </c>
      <c r="D20" s="489"/>
      <c r="E20" s="15">
        <v>37</v>
      </c>
      <c r="F20" s="15">
        <v>7653</v>
      </c>
      <c r="G20" s="15">
        <v>4319918</v>
      </c>
      <c r="H20" s="171">
        <v>58495493</v>
      </c>
      <c r="I20" s="75" t="s">
        <v>49</v>
      </c>
      <c r="J20" s="15">
        <v>14435200</v>
      </c>
      <c r="K20" s="170">
        <v>971220</v>
      </c>
      <c r="L20" s="169"/>
    </row>
    <row r="21" spans="1:12" ht="21.9" customHeight="1" thickBot="1" x14ac:dyDescent="0.25">
      <c r="A21" s="491"/>
      <c r="B21" s="166"/>
      <c r="C21" s="495" t="s">
        <v>171</v>
      </c>
      <c r="D21" s="496"/>
      <c r="E21" s="77">
        <v>39</v>
      </c>
      <c r="F21" s="77">
        <v>8204</v>
      </c>
      <c r="G21" s="77">
        <v>4792363</v>
      </c>
      <c r="H21" s="77">
        <v>46737125</v>
      </c>
      <c r="I21" s="105" t="s">
        <v>140</v>
      </c>
      <c r="J21" s="77">
        <v>14630799</v>
      </c>
      <c r="K21" s="172">
        <v>941955</v>
      </c>
      <c r="L21" s="169"/>
    </row>
    <row r="22" spans="1:12" ht="21.9" customHeight="1" x14ac:dyDescent="0.2">
      <c r="A22" s="491"/>
      <c r="B22" s="166"/>
      <c r="C22" s="490"/>
      <c r="D22" s="490"/>
      <c r="E22" s="490"/>
      <c r="F22" s="490"/>
      <c r="G22" s="490"/>
      <c r="H22" s="490"/>
      <c r="I22" s="490"/>
      <c r="J22" s="490"/>
      <c r="K22" s="490"/>
      <c r="L22" s="169"/>
    </row>
    <row r="23" spans="1:12" ht="21.9" customHeight="1" x14ac:dyDescent="0.2">
      <c r="A23" s="491"/>
      <c r="B23" s="166"/>
      <c r="C23" s="169"/>
      <c r="D23" s="169"/>
      <c r="E23" s="169"/>
      <c r="F23" s="169"/>
      <c r="G23" s="169"/>
      <c r="H23" s="169"/>
      <c r="I23" s="169"/>
      <c r="J23" s="169"/>
      <c r="K23" s="169"/>
      <c r="L23" s="169"/>
    </row>
    <row r="24" spans="1:12" ht="21.9" customHeight="1" x14ac:dyDescent="0.2">
      <c r="A24" s="491"/>
      <c r="B24" s="166"/>
      <c r="C24" s="169"/>
      <c r="D24" s="169"/>
      <c r="E24" s="169"/>
      <c r="F24" s="169"/>
      <c r="G24" s="169"/>
      <c r="H24" s="169"/>
      <c r="I24" s="169"/>
      <c r="J24" s="169"/>
      <c r="K24" s="169"/>
      <c r="L24" s="169"/>
    </row>
    <row r="25" spans="1:12" ht="21.9" customHeight="1" x14ac:dyDescent="0.2">
      <c r="A25" s="491"/>
      <c r="B25" s="166"/>
      <c r="C25" s="169"/>
      <c r="D25" s="169"/>
      <c r="E25" s="169"/>
      <c r="F25" s="169"/>
      <c r="G25" s="169"/>
      <c r="H25" s="169"/>
      <c r="I25" s="169"/>
      <c r="J25" s="169"/>
      <c r="K25" s="169"/>
      <c r="L25" s="169"/>
    </row>
    <row r="26" spans="1:12" ht="21.9" customHeight="1" x14ac:dyDescent="0.2">
      <c r="A26" s="491"/>
      <c r="B26" s="166"/>
      <c r="C26" s="169"/>
      <c r="D26" s="169"/>
      <c r="E26" s="169"/>
      <c r="F26" s="169"/>
      <c r="G26" s="169"/>
      <c r="H26" s="169"/>
      <c r="I26" s="169"/>
      <c r="J26" s="169"/>
      <c r="K26" s="169"/>
      <c r="L26" s="169"/>
    </row>
    <row r="27" spans="1:12" ht="21.9" customHeight="1" x14ac:dyDescent="0.2">
      <c r="A27" s="491"/>
      <c r="B27" s="166"/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12" ht="5.0999999999999996" customHeight="1" x14ac:dyDescent="0.2">
      <c r="A28" s="491"/>
      <c r="B28" s="166"/>
      <c r="C28" s="169"/>
      <c r="D28" s="169"/>
      <c r="E28" s="169"/>
      <c r="F28" s="169"/>
      <c r="G28" s="169"/>
      <c r="H28" s="169"/>
      <c r="I28" s="169"/>
      <c r="J28" s="169"/>
      <c r="K28" s="169"/>
      <c r="L28" s="169"/>
    </row>
  </sheetData>
  <mergeCells count="19">
    <mergeCell ref="C21:D21"/>
    <mergeCell ref="C12:D12"/>
    <mergeCell ref="C13:D13"/>
    <mergeCell ref="C14:D14"/>
    <mergeCell ref="C15:D15"/>
    <mergeCell ref="C16:D16"/>
    <mergeCell ref="C22:K22"/>
    <mergeCell ref="A1:A28"/>
    <mergeCell ref="B1:K1"/>
    <mergeCell ref="C11:D11"/>
    <mergeCell ref="C7:E7"/>
    <mergeCell ref="B5:L5"/>
    <mergeCell ref="B3:L3"/>
    <mergeCell ref="B4:L4"/>
    <mergeCell ref="B6:L6"/>
    <mergeCell ref="C17:D17"/>
    <mergeCell ref="C18:D18"/>
    <mergeCell ref="C19:D19"/>
    <mergeCell ref="C20:D20"/>
  </mergeCells>
  <phoneticPr fontId="3"/>
  <pageMargins left="0.31496062992125984" right="0.70866141732283472" top="0.74803149606299213" bottom="0.74803149606299213" header="0.31496062992125984" footer="0.31496062992125984"/>
  <pageSetup paperSize="9" scale="91" firstPageNumber="19" orientation="landscape" useFirstPageNumber="1" r:id="rId1"/>
  <headerFooter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62" width="1.6640625" style="1" customWidth="1"/>
    <col min="63" max="16384" width="9" style="1"/>
  </cols>
  <sheetData>
    <row r="1" spans="1:57" s="11" customFormat="1" ht="24.9" customHeight="1" x14ac:dyDescent="0.2">
      <c r="A1" s="402" t="s">
        <v>172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</row>
    <row r="2" spans="1:57" s="11" customFormat="1" ht="20.100000000000001" customHeight="1" x14ac:dyDescent="0.2"/>
    <row r="3" spans="1:57" s="11" customFormat="1" ht="20.100000000000001" customHeight="1" x14ac:dyDescent="0.2">
      <c r="A3" s="402" t="s">
        <v>173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</row>
    <row r="4" spans="1:57" s="11" customFormat="1" ht="9.9" customHeight="1" x14ac:dyDescent="0.2"/>
    <row r="5" spans="1:57" s="11" customFormat="1" ht="20.100000000000001" customHeight="1" x14ac:dyDescent="0.2">
      <c r="C5" s="494" t="s">
        <v>174</v>
      </c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</row>
    <row r="6" spans="1:57" s="11" customFormat="1" ht="20.100000000000001" customHeight="1" x14ac:dyDescent="0.2">
      <c r="C6" s="447" t="s">
        <v>394</v>
      </c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  <c r="AP6" s="447"/>
      <c r="AQ6" s="447"/>
      <c r="AR6" s="447"/>
      <c r="AS6" s="447"/>
      <c r="AT6" s="447"/>
      <c r="AU6" s="447"/>
      <c r="AV6" s="447"/>
      <c r="AW6" s="447"/>
      <c r="AX6" s="447"/>
      <c r="AY6" s="447"/>
      <c r="AZ6" s="447"/>
      <c r="BA6" s="447"/>
      <c r="BB6" s="447"/>
    </row>
    <row r="7" spans="1:57" s="11" customFormat="1" ht="20.100000000000001" customHeight="1" x14ac:dyDescent="0.2"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</row>
    <row r="8" spans="1:57" s="11" customFormat="1" ht="20.100000000000001" customHeight="1" x14ac:dyDescent="0.2">
      <c r="B8" s="497" t="s">
        <v>393</v>
      </c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497"/>
      <c r="AK8" s="497"/>
      <c r="AL8" s="497"/>
      <c r="AM8" s="497"/>
      <c r="AN8" s="497"/>
      <c r="AO8" s="497"/>
      <c r="AP8" s="497"/>
      <c r="AQ8" s="497"/>
      <c r="AR8" s="497"/>
      <c r="AS8" s="497"/>
      <c r="AT8" s="497"/>
      <c r="AU8" s="497"/>
      <c r="AV8" s="497"/>
      <c r="AW8" s="497"/>
      <c r="AX8" s="497"/>
      <c r="AY8" s="497"/>
      <c r="AZ8" s="497"/>
      <c r="BA8" s="497"/>
      <c r="BB8" s="497"/>
    </row>
    <row r="9" spans="1:57" s="11" customFormat="1" ht="20.100000000000001" customHeight="1" thickBot="1" x14ac:dyDescent="0.25">
      <c r="AM9" s="12" t="s">
        <v>175</v>
      </c>
    </row>
    <row r="10" spans="1:57" ht="35.1" customHeight="1" x14ac:dyDescent="0.2">
      <c r="B10" s="405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98" t="s">
        <v>176</v>
      </c>
      <c r="Q10" s="499"/>
      <c r="R10" s="499"/>
      <c r="S10" s="499"/>
      <c r="T10" s="499"/>
      <c r="U10" s="499"/>
      <c r="V10" s="499"/>
      <c r="W10" s="499"/>
      <c r="X10" s="499"/>
      <c r="Y10" s="499"/>
      <c r="Z10" s="470" t="s">
        <v>177</v>
      </c>
      <c r="AA10" s="470"/>
      <c r="AB10" s="470"/>
      <c r="AC10" s="470"/>
      <c r="AD10" s="470"/>
      <c r="AE10" s="470"/>
      <c r="AF10" s="470"/>
      <c r="AG10" s="470" t="s">
        <v>178</v>
      </c>
      <c r="AH10" s="470"/>
      <c r="AI10" s="470"/>
      <c r="AJ10" s="470"/>
      <c r="AK10" s="470"/>
      <c r="AL10" s="470"/>
      <c r="AM10" s="502"/>
    </row>
    <row r="11" spans="1:57" ht="20.100000000000001" customHeight="1" x14ac:dyDescent="0.2"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500"/>
      <c r="Q11" s="501"/>
      <c r="R11" s="501"/>
      <c r="S11" s="501"/>
      <c r="T11" s="501"/>
      <c r="U11" s="501"/>
      <c r="V11" s="501"/>
      <c r="W11" s="501"/>
      <c r="X11" s="501"/>
      <c r="Y11" s="501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76"/>
    </row>
    <row r="12" spans="1:57" ht="30" customHeight="1" thickBot="1" x14ac:dyDescent="0.25"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503">
        <v>2506192</v>
      </c>
      <c r="Q12" s="504"/>
      <c r="R12" s="504"/>
      <c r="S12" s="504"/>
      <c r="T12" s="504"/>
      <c r="U12" s="504"/>
      <c r="V12" s="504"/>
      <c r="W12" s="504"/>
      <c r="X12" s="504"/>
      <c r="Y12" s="504"/>
      <c r="Z12" s="505">
        <v>583753</v>
      </c>
      <c r="AA12" s="506"/>
      <c r="AB12" s="506"/>
      <c r="AC12" s="506"/>
      <c r="AD12" s="506"/>
      <c r="AE12" s="506"/>
      <c r="AF12" s="506"/>
      <c r="AG12" s="505">
        <v>780158</v>
      </c>
      <c r="AH12" s="506"/>
      <c r="AI12" s="506"/>
      <c r="AJ12" s="506"/>
      <c r="AK12" s="506"/>
      <c r="AL12" s="506"/>
      <c r="AM12" s="507"/>
    </row>
    <row r="13" spans="1:57" ht="20.100000000000001" customHeight="1" x14ac:dyDescent="0.2"/>
    <row r="14" spans="1:57" ht="20.100000000000001" customHeight="1" x14ac:dyDescent="0.2"/>
    <row r="15" spans="1:57" ht="20.100000000000001" customHeight="1" x14ac:dyDescent="0.2">
      <c r="A15" s="402" t="s">
        <v>179</v>
      </c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</row>
    <row r="16" spans="1:57" ht="9.9" customHeight="1" x14ac:dyDescent="0.2"/>
    <row r="17" spans="2:54" ht="20.100000000000001" customHeight="1" x14ac:dyDescent="0.2">
      <c r="B17" s="497" t="s">
        <v>400</v>
      </c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7"/>
      <c r="AN17" s="497"/>
      <c r="AO17" s="497"/>
      <c r="AP17" s="497"/>
      <c r="AQ17" s="497"/>
      <c r="AR17" s="497"/>
      <c r="AS17" s="497"/>
      <c r="AT17" s="497"/>
      <c r="AU17" s="497"/>
      <c r="AV17" s="497"/>
      <c r="AW17" s="497"/>
      <c r="AX17" s="497"/>
      <c r="AY17" s="497"/>
      <c r="AZ17" s="497"/>
      <c r="BA17" s="497"/>
      <c r="BB17" s="497"/>
    </row>
    <row r="18" spans="2:54" ht="20.100000000000001" customHeight="1" thickBot="1" x14ac:dyDescent="0.25">
      <c r="AU18" s="112" t="s">
        <v>180</v>
      </c>
    </row>
    <row r="19" spans="2:54" ht="20.100000000000001" customHeight="1" x14ac:dyDescent="0.2">
      <c r="B19" s="469" t="s">
        <v>21</v>
      </c>
      <c r="C19" s="470"/>
      <c r="D19" s="470"/>
      <c r="E19" s="470"/>
      <c r="F19" s="470"/>
      <c r="G19" s="470"/>
      <c r="H19" s="470"/>
      <c r="I19" s="479" t="s">
        <v>401</v>
      </c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480"/>
      <c r="AL19" s="480"/>
      <c r="AM19" s="480"/>
      <c r="AN19" s="480"/>
      <c r="AO19" s="480"/>
      <c r="AP19" s="480"/>
      <c r="AQ19" s="480"/>
      <c r="AR19" s="480"/>
      <c r="AS19" s="480"/>
      <c r="AT19" s="480"/>
      <c r="AU19" s="508"/>
    </row>
    <row r="20" spans="2:54" ht="20.100000000000001" customHeight="1" x14ac:dyDescent="0.2">
      <c r="B20" s="471"/>
      <c r="C20" s="442"/>
      <c r="D20" s="442"/>
      <c r="E20" s="442"/>
      <c r="F20" s="442"/>
      <c r="G20" s="442"/>
      <c r="H20" s="442"/>
      <c r="I20" s="442" t="s">
        <v>182</v>
      </c>
      <c r="J20" s="442"/>
      <c r="K20" s="442"/>
      <c r="L20" s="442"/>
      <c r="M20" s="442"/>
      <c r="N20" s="442"/>
      <c r="O20" s="442"/>
      <c r="P20" s="442" t="s">
        <v>183</v>
      </c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442"/>
      <c r="AD20" s="442" t="s">
        <v>184</v>
      </c>
      <c r="AE20" s="442"/>
      <c r="AF20" s="442"/>
      <c r="AG20" s="442"/>
      <c r="AH20" s="442"/>
      <c r="AI20" s="442"/>
      <c r="AJ20" s="442" t="s">
        <v>185</v>
      </c>
      <c r="AK20" s="442"/>
      <c r="AL20" s="442"/>
      <c r="AM20" s="442"/>
      <c r="AN20" s="442"/>
      <c r="AO20" s="442"/>
      <c r="AP20" s="442" t="s">
        <v>186</v>
      </c>
      <c r="AQ20" s="442"/>
      <c r="AR20" s="442"/>
      <c r="AS20" s="442"/>
      <c r="AT20" s="442"/>
      <c r="AU20" s="476"/>
    </row>
    <row r="21" spans="2:54" ht="20.100000000000001" customHeight="1" x14ac:dyDescent="0.2">
      <c r="B21" s="47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509" t="s">
        <v>187</v>
      </c>
      <c r="Q21" s="509"/>
      <c r="R21" s="509"/>
      <c r="S21" s="509"/>
      <c r="T21" s="509"/>
      <c r="U21" s="509"/>
      <c r="V21" s="509"/>
      <c r="W21" s="509" t="s">
        <v>188</v>
      </c>
      <c r="X21" s="509"/>
      <c r="Y21" s="509"/>
      <c r="Z21" s="509"/>
      <c r="AA21" s="509"/>
      <c r="AB21" s="509"/>
      <c r="AC21" s="509"/>
      <c r="AD21" s="442"/>
      <c r="AE21" s="442"/>
      <c r="AF21" s="442"/>
      <c r="AG21" s="442"/>
      <c r="AH21" s="442"/>
      <c r="AI21" s="442"/>
      <c r="AJ21" s="442"/>
      <c r="AK21" s="442"/>
      <c r="AL21" s="442"/>
      <c r="AM21" s="442"/>
      <c r="AN21" s="442"/>
      <c r="AO21" s="442"/>
      <c r="AP21" s="442"/>
      <c r="AQ21" s="442"/>
      <c r="AR21" s="442"/>
      <c r="AS21" s="442"/>
      <c r="AT21" s="442"/>
      <c r="AU21" s="476"/>
    </row>
    <row r="22" spans="2:54" ht="30" customHeight="1" thickBot="1" x14ac:dyDescent="0.25">
      <c r="B22" s="512">
        <v>161</v>
      </c>
      <c r="C22" s="506"/>
      <c r="D22" s="506"/>
      <c r="E22" s="506"/>
      <c r="F22" s="506"/>
      <c r="G22" s="506"/>
      <c r="H22" s="506"/>
      <c r="I22" s="504">
        <v>40053</v>
      </c>
      <c r="J22" s="504"/>
      <c r="K22" s="504"/>
      <c r="L22" s="504"/>
      <c r="M22" s="504"/>
      <c r="N22" s="504"/>
      <c r="O22" s="504"/>
      <c r="P22" s="504">
        <v>660</v>
      </c>
      <c r="Q22" s="504"/>
      <c r="R22" s="504"/>
      <c r="S22" s="504"/>
      <c r="T22" s="504"/>
      <c r="U22" s="504"/>
      <c r="V22" s="504"/>
      <c r="W22" s="504">
        <v>0</v>
      </c>
      <c r="X22" s="504"/>
      <c r="Y22" s="504"/>
      <c r="Z22" s="504"/>
      <c r="AA22" s="504"/>
      <c r="AB22" s="504"/>
      <c r="AC22" s="504"/>
      <c r="AD22" s="504">
        <v>8113</v>
      </c>
      <c r="AE22" s="504"/>
      <c r="AF22" s="504"/>
      <c r="AG22" s="504"/>
      <c r="AH22" s="504"/>
      <c r="AI22" s="504"/>
      <c r="AJ22" s="504">
        <v>1</v>
      </c>
      <c r="AK22" s="504"/>
      <c r="AL22" s="504"/>
      <c r="AM22" s="504"/>
      <c r="AN22" s="504"/>
      <c r="AO22" s="504"/>
      <c r="AP22" s="504">
        <v>31279</v>
      </c>
      <c r="AQ22" s="504"/>
      <c r="AR22" s="504"/>
      <c r="AS22" s="504"/>
      <c r="AT22" s="504"/>
      <c r="AU22" s="510"/>
    </row>
    <row r="23" spans="2:54" ht="20.100000000000001" customHeight="1" x14ac:dyDescent="0.2">
      <c r="B23" s="11" t="s">
        <v>395</v>
      </c>
    </row>
    <row r="24" spans="2:54" ht="20.100000000000001" customHeight="1" x14ac:dyDescent="0.2">
      <c r="B24" s="11"/>
    </row>
    <row r="25" spans="2:54" ht="20.100000000000001" customHeight="1" x14ac:dyDescent="0.2"/>
    <row r="26" spans="2:54" ht="20.100000000000001" customHeight="1" x14ac:dyDescent="0.2">
      <c r="B26" s="511" t="s">
        <v>399</v>
      </c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  <c r="O26" s="511"/>
      <c r="P26" s="511"/>
      <c r="Q26" s="511"/>
      <c r="R26" s="511"/>
      <c r="S26" s="511"/>
      <c r="T26" s="511"/>
      <c r="U26" s="511"/>
      <c r="V26" s="511"/>
      <c r="W26" s="511"/>
      <c r="X26" s="511"/>
      <c r="Y26" s="511"/>
      <c r="Z26" s="511"/>
      <c r="AA26" s="511"/>
      <c r="AB26" s="511"/>
      <c r="AC26" s="511"/>
      <c r="AD26" s="511"/>
      <c r="AE26" s="511"/>
      <c r="AF26" s="511"/>
      <c r="AG26" s="511"/>
      <c r="AH26" s="511"/>
      <c r="AI26" s="511"/>
      <c r="AJ26" s="511"/>
      <c r="AK26" s="511"/>
      <c r="AL26" s="511"/>
      <c r="AM26" s="511"/>
      <c r="AN26" s="511"/>
      <c r="AO26" s="511"/>
      <c r="AP26" s="511"/>
      <c r="AQ26" s="511"/>
      <c r="AR26" s="511"/>
      <c r="AS26" s="511"/>
      <c r="AT26" s="511"/>
      <c r="AU26" s="511"/>
      <c r="AV26" s="511"/>
      <c r="AW26" s="511"/>
      <c r="AX26" s="511"/>
      <c r="AY26" s="511"/>
      <c r="AZ26" s="511"/>
      <c r="BA26" s="511"/>
      <c r="BB26" s="511"/>
    </row>
    <row r="27" spans="2:54" ht="20.100000000000001" customHeight="1" thickBot="1" x14ac:dyDescent="0.25">
      <c r="AW27" s="173"/>
      <c r="BB27" s="112" t="s">
        <v>180</v>
      </c>
    </row>
    <row r="28" spans="2:54" ht="20.100000000000001" customHeight="1" x14ac:dyDescent="0.2">
      <c r="B28" s="469" t="s">
        <v>402</v>
      </c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470"/>
      <c r="AM28" s="470"/>
      <c r="AN28" s="470"/>
      <c r="AO28" s="470"/>
      <c r="AP28" s="470"/>
      <c r="AQ28" s="470"/>
      <c r="AR28" s="470"/>
      <c r="AS28" s="470"/>
      <c r="AT28" s="470"/>
      <c r="AU28" s="470"/>
      <c r="AV28" s="470"/>
      <c r="AW28" s="470"/>
      <c r="AX28" s="470"/>
      <c r="AY28" s="470"/>
      <c r="AZ28" s="470"/>
      <c r="BA28" s="470"/>
      <c r="BB28" s="502"/>
    </row>
    <row r="29" spans="2:54" ht="20.100000000000001" customHeight="1" x14ac:dyDescent="0.2">
      <c r="B29" s="471" t="s">
        <v>182</v>
      </c>
      <c r="C29" s="442"/>
      <c r="D29" s="442"/>
      <c r="E29" s="442"/>
      <c r="F29" s="442"/>
      <c r="G29" s="442"/>
      <c r="H29" s="442"/>
      <c r="I29" s="442"/>
      <c r="J29" s="442" t="s">
        <v>189</v>
      </c>
      <c r="K29" s="442"/>
      <c r="L29" s="442"/>
      <c r="M29" s="442"/>
      <c r="N29" s="442"/>
      <c r="O29" s="442"/>
      <c r="P29" s="442"/>
      <c r="Q29" s="442"/>
      <c r="R29" s="442"/>
      <c r="S29" s="442" t="s">
        <v>190</v>
      </c>
      <c r="T29" s="442"/>
      <c r="U29" s="442"/>
      <c r="V29" s="442"/>
      <c r="W29" s="442"/>
      <c r="X29" s="442"/>
      <c r="Y29" s="442"/>
      <c r="Z29" s="442"/>
      <c r="AA29" s="442"/>
      <c r="AB29" s="442" t="s">
        <v>191</v>
      </c>
      <c r="AC29" s="442"/>
      <c r="AD29" s="442"/>
      <c r="AE29" s="442"/>
      <c r="AF29" s="442"/>
      <c r="AG29" s="442"/>
      <c r="AH29" s="442"/>
      <c r="AI29" s="442"/>
      <c r="AJ29" s="442"/>
      <c r="AK29" s="442" t="s">
        <v>192</v>
      </c>
      <c r="AL29" s="442"/>
      <c r="AM29" s="442"/>
      <c r="AN29" s="442"/>
      <c r="AO29" s="442"/>
      <c r="AP29" s="442"/>
      <c r="AQ29" s="442"/>
      <c r="AR29" s="442"/>
      <c r="AS29" s="442"/>
      <c r="AT29" s="442" t="s">
        <v>74</v>
      </c>
      <c r="AU29" s="442"/>
      <c r="AV29" s="442"/>
      <c r="AW29" s="442"/>
      <c r="AX29" s="442"/>
      <c r="AY29" s="442"/>
      <c r="AZ29" s="442"/>
      <c r="BA29" s="442"/>
      <c r="BB29" s="476"/>
    </row>
    <row r="30" spans="2:54" ht="30" customHeight="1" thickBot="1" x14ac:dyDescent="0.25">
      <c r="B30" s="503">
        <v>40053</v>
      </c>
      <c r="C30" s="504"/>
      <c r="D30" s="504"/>
      <c r="E30" s="504"/>
      <c r="F30" s="504"/>
      <c r="G30" s="504"/>
      <c r="H30" s="504"/>
      <c r="I30" s="504"/>
      <c r="J30" s="504">
        <v>349</v>
      </c>
      <c r="K30" s="504"/>
      <c r="L30" s="504"/>
      <c r="M30" s="504"/>
      <c r="N30" s="504"/>
      <c r="O30" s="504"/>
      <c r="P30" s="504"/>
      <c r="Q30" s="504"/>
      <c r="R30" s="504"/>
      <c r="S30" s="504">
        <v>57</v>
      </c>
      <c r="T30" s="504"/>
      <c r="U30" s="504"/>
      <c r="V30" s="504"/>
      <c r="W30" s="504"/>
      <c r="X30" s="504"/>
      <c r="Y30" s="504"/>
      <c r="Z30" s="504"/>
      <c r="AA30" s="504"/>
      <c r="AB30" s="504">
        <v>4601</v>
      </c>
      <c r="AC30" s="504"/>
      <c r="AD30" s="504"/>
      <c r="AE30" s="504"/>
      <c r="AF30" s="504"/>
      <c r="AG30" s="504"/>
      <c r="AH30" s="504"/>
      <c r="AI30" s="504"/>
      <c r="AJ30" s="504"/>
      <c r="AK30" s="504">
        <v>24163</v>
      </c>
      <c r="AL30" s="504"/>
      <c r="AM30" s="504"/>
      <c r="AN30" s="504"/>
      <c r="AO30" s="504"/>
      <c r="AP30" s="504"/>
      <c r="AQ30" s="504"/>
      <c r="AR30" s="504"/>
      <c r="AS30" s="504"/>
      <c r="AT30" s="504">
        <v>10883</v>
      </c>
      <c r="AU30" s="504"/>
      <c r="AV30" s="504"/>
      <c r="AW30" s="504"/>
      <c r="AX30" s="504"/>
      <c r="AY30" s="504"/>
      <c r="AZ30" s="504"/>
      <c r="BA30" s="504"/>
      <c r="BB30" s="510"/>
    </row>
    <row r="31" spans="2:54" ht="13.5" customHeight="1" x14ac:dyDescent="0.2"/>
    <row r="32" spans="2:54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61" ht="24.9" customHeight="1" x14ac:dyDescent="0.2"/>
    <row r="62" ht="39.75" customHeight="1" x14ac:dyDescent="0.2"/>
    <row r="63" ht="6.75" customHeight="1" x14ac:dyDescent="0.2"/>
    <row r="64" ht="39" customHeight="1" x14ac:dyDescent="0.2"/>
  </sheetData>
  <mergeCells count="47">
    <mergeCell ref="AT29:BB29"/>
    <mergeCell ref="B30:I30"/>
    <mergeCell ref="J30:R30"/>
    <mergeCell ref="S30:AA30"/>
    <mergeCell ref="AB30:AJ30"/>
    <mergeCell ref="AK30:AS30"/>
    <mergeCell ref="AT30:BB30"/>
    <mergeCell ref="B29:I29"/>
    <mergeCell ref="J29:R29"/>
    <mergeCell ref="S29:AA29"/>
    <mergeCell ref="AB29:AJ29"/>
    <mergeCell ref="AK29:AS29"/>
    <mergeCell ref="AD22:AI22"/>
    <mergeCell ref="AJ22:AO22"/>
    <mergeCell ref="AP22:AU22"/>
    <mergeCell ref="B26:BB26"/>
    <mergeCell ref="B28:BB28"/>
    <mergeCell ref="B22:H22"/>
    <mergeCell ref="I22:O22"/>
    <mergeCell ref="P22:V22"/>
    <mergeCell ref="W22:AC22"/>
    <mergeCell ref="B17:BB17"/>
    <mergeCell ref="B19:H21"/>
    <mergeCell ref="I19:AU19"/>
    <mergeCell ref="I20:O21"/>
    <mergeCell ref="P20:AC20"/>
    <mergeCell ref="AD20:AI21"/>
    <mergeCell ref="AJ20:AO21"/>
    <mergeCell ref="AP20:AU21"/>
    <mergeCell ref="P21:V21"/>
    <mergeCell ref="W21:AC21"/>
    <mergeCell ref="A15:BB15"/>
    <mergeCell ref="A1:BB1"/>
    <mergeCell ref="A3:BB3"/>
    <mergeCell ref="C5:BE5"/>
    <mergeCell ref="C6:BB6"/>
    <mergeCell ref="B8:BB8"/>
    <mergeCell ref="B10:H11"/>
    <mergeCell ref="I10:O11"/>
    <mergeCell ref="P10:Y11"/>
    <mergeCell ref="Z10:AF11"/>
    <mergeCell ref="AG10:AM11"/>
    <mergeCell ref="B12:H12"/>
    <mergeCell ref="I12:O12"/>
    <mergeCell ref="P12:Y12"/>
    <mergeCell ref="Z12:AF12"/>
    <mergeCell ref="AG12:AM12"/>
  </mergeCells>
  <phoneticPr fontId="3"/>
  <pageMargins left="0.70866141732283472" right="0.59055118110236227" top="0.74803149606299213" bottom="0.74803149606299213" header="0.31496062992125984" footer="0.31496062992125984"/>
  <pageSetup paperSize="9" scale="92" firstPageNumber="21" orientation="portrait" useFirstPageNumber="1" r:id="rId1"/>
  <headerFooter>
    <oddFooter>&amp;C
&amp;"ＭＳ 明朝,標準"&amp;P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7.6640625" style="175" customWidth="1"/>
    <col min="2" max="2" width="15.6640625" style="175" customWidth="1"/>
    <col min="3" max="3" width="10.6640625" style="175" customWidth="1"/>
    <col min="4" max="4" width="7.6640625" style="175" customWidth="1"/>
    <col min="5" max="5" width="10.6640625" style="175" customWidth="1"/>
    <col min="6" max="6" width="7.6640625" style="175" customWidth="1"/>
    <col min="7" max="7" width="12.6640625" style="175" customWidth="1"/>
    <col min="8" max="8" width="7.6640625" style="175" customWidth="1"/>
    <col min="9" max="9" width="12.6640625" style="175" customWidth="1"/>
    <col min="10" max="10" width="7.6640625" style="175" customWidth="1"/>
    <col min="11" max="11" width="12.6640625" style="175" customWidth="1"/>
    <col min="12" max="12" width="7.6640625" style="175" customWidth="1"/>
    <col min="13" max="13" width="12.6640625" style="175" customWidth="1"/>
    <col min="14" max="14" width="7.6640625" style="175" customWidth="1"/>
    <col min="15" max="16384" width="9" style="175"/>
  </cols>
  <sheetData>
    <row r="1" spans="1:14" s="174" customFormat="1" ht="24.9" customHeight="1" x14ac:dyDescent="0.2">
      <c r="A1" s="516">
        <v>22</v>
      </c>
      <c r="B1" s="174" t="s">
        <v>193</v>
      </c>
    </row>
    <row r="2" spans="1:14" ht="9.9" customHeight="1" x14ac:dyDescent="0.2">
      <c r="A2" s="516"/>
    </row>
    <row r="3" spans="1:14" ht="20.100000000000001" customHeight="1" x14ac:dyDescent="0.2">
      <c r="A3" s="516"/>
      <c r="B3" s="176" t="s">
        <v>194</v>
      </c>
      <c r="C3" s="177"/>
      <c r="D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ht="9.9" customHeight="1" x14ac:dyDescent="0.2">
      <c r="A4" s="516"/>
      <c r="B4" s="177"/>
      <c r="C4" s="177"/>
      <c r="D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ht="20.100000000000001" customHeight="1" x14ac:dyDescent="0.2">
      <c r="A5" s="516"/>
      <c r="B5" s="176" t="s">
        <v>195</v>
      </c>
      <c r="C5" s="177"/>
      <c r="D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ht="20.100000000000001" customHeight="1" thickBot="1" x14ac:dyDescent="0.25">
      <c r="A6" s="516"/>
      <c r="B6" s="178" t="s">
        <v>196</v>
      </c>
      <c r="C6" s="177"/>
      <c r="D6" s="177"/>
      <c r="F6" s="177"/>
      <c r="G6" s="177"/>
      <c r="H6" s="177"/>
      <c r="I6" s="177"/>
      <c r="J6" s="177"/>
      <c r="K6" s="179"/>
      <c r="L6" s="179"/>
      <c r="M6" s="179"/>
      <c r="N6" s="180" t="s">
        <v>197</v>
      </c>
    </row>
    <row r="7" spans="1:14" ht="14.1" customHeight="1" x14ac:dyDescent="0.2">
      <c r="A7" s="516"/>
      <c r="B7" s="517" t="s">
        <v>198</v>
      </c>
      <c r="C7" s="513" t="s">
        <v>199</v>
      </c>
      <c r="D7" s="514"/>
      <c r="E7" s="513" t="s">
        <v>200</v>
      </c>
      <c r="F7" s="514"/>
      <c r="G7" s="513" t="s">
        <v>201</v>
      </c>
      <c r="H7" s="519"/>
      <c r="I7" s="513" t="s">
        <v>202</v>
      </c>
      <c r="J7" s="519"/>
      <c r="K7" s="513" t="s">
        <v>203</v>
      </c>
      <c r="L7" s="514"/>
      <c r="M7" s="513" t="s">
        <v>386</v>
      </c>
      <c r="N7" s="515"/>
    </row>
    <row r="8" spans="1:14" ht="14.1" customHeight="1" x14ac:dyDescent="0.2">
      <c r="A8" s="516"/>
      <c r="B8" s="518"/>
      <c r="C8" s="181" t="s">
        <v>204</v>
      </c>
      <c r="D8" s="182" t="s">
        <v>205</v>
      </c>
      <c r="E8" s="181" t="s">
        <v>204</v>
      </c>
      <c r="F8" s="182" t="s">
        <v>205</v>
      </c>
      <c r="G8" s="181" t="s">
        <v>204</v>
      </c>
      <c r="H8" s="182" t="s">
        <v>205</v>
      </c>
      <c r="I8" s="181" t="s">
        <v>204</v>
      </c>
      <c r="J8" s="182" t="s">
        <v>205</v>
      </c>
      <c r="K8" s="181" t="s">
        <v>204</v>
      </c>
      <c r="L8" s="182" t="s">
        <v>205</v>
      </c>
      <c r="M8" s="183"/>
      <c r="N8" s="184" t="s">
        <v>205</v>
      </c>
    </row>
    <row r="9" spans="1:14" ht="20.100000000000001" customHeight="1" x14ac:dyDescent="0.2">
      <c r="A9" s="516"/>
      <c r="B9" s="185" t="s">
        <v>206</v>
      </c>
      <c r="C9" s="186">
        <v>275</v>
      </c>
      <c r="D9" s="187">
        <v>100</v>
      </c>
      <c r="E9" s="188">
        <v>11856</v>
      </c>
      <c r="F9" s="187">
        <v>100</v>
      </c>
      <c r="G9" s="188">
        <v>4446766</v>
      </c>
      <c r="H9" s="187">
        <v>100</v>
      </c>
      <c r="I9" s="188">
        <v>35257615</v>
      </c>
      <c r="J9" s="187">
        <v>100</v>
      </c>
      <c r="K9" s="188">
        <v>18564373</v>
      </c>
      <c r="L9" s="187">
        <v>100</v>
      </c>
      <c r="M9" s="188">
        <v>2070671</v>
      </c>
      <c r="N9" s="189">
        <v>100</v>
      </c>
    </row>
    <row r="10" spans="1:14" ht="20.100000000000001" customHeight="1" x14ac:dyDescent="0.2">
      <c r="A10" s="516"/>
      <c r="B10" s="190" t="s">
        <v>207</v>
      </c>
      <c r="C10" s="186">
        <v>284</v>
      </c>
      <c r="D10" s="187">
        <v>103.3</v>
      </c>
      <c r="E10" s="188">
        <v>12189</v>
      </c>
      <c r="F10" s="187">
        <v>102.8</v>
      </c>
      <c r="G10" s="188">
        <v>4504128</v>
      </c>
      <c r="H10" s="187">
        <v>101.3</v>
      </c>
      <c r="I10" s="188">
        <v>38832786</v>
      </c>
      <c r="J10" s="187">
        <v>110.1</v>
      </c>
      <c r="K10" s="188">
        <v>17732667</v>
      </c>
      <c r="L10" s="187">
        <v>95.5</v>
      </c>
      <c r="M10" s="188">
        <v>1859307</v>
      </c>
      <c r="N10" s="189">
        <v>89.8</v>
      </c>
    </row>
    <row r="11" spans="1:14" ht="20.100000000000001" customHeight="1" x14ac:dyDescent="0.2">
      <c r="A11" s="516"/>
      <c r="B11" s="191" t="s">
        <v>208</v>
      </c>
      <c r="C11" s="192">
        <v>282</v>
      </c>
      <c r="D11" s="193">
        <v>102.5</v>
      </c>
      <c r="E11" s="194">
        <v>12526</v>
      </c>
      <c r="F11" s="193">
        <v>105.7</v>
      </c>
      <c r="G11" s="194">
        <v>4825644</v>
      </c>
      <c r="H11" s="193">
        <v>108.5</v>
      </c>
      <c r="I11" s="194">
        <v>40527604</v>
      </c>
      <c r="J11" s="193">
        <v>114.9</v>
      </c>
      <c r="K11" s="194">
        <v>17163653</v>
      </c>
      <c r="L11" s="193">
        <v>92.5</v>
      </c>
      <c r="M11" s="194">
        <v>2359247</v>
      </c>
      <c r="N11" s="195">
        <v>113.9</v>
      </c>
    </row>
    <row r="12" spans="1:14" ht="20.100000000000001" customHeight="1" x14ac:dyDescent="0.2">
      <c r="A12" s="516"/>
      <c r="B12" s="190" t="s">
        <v>209</v>
      </c>
      <c r="C12" s="186">
        <v>279</v>
      </c>
      <c r="D12" s="187">
        <v>101.5</v>
      </c>
      <c r="E12" s="188">
        <v>12328</v>
      </c>
      <c r="F12" s="187">
        <v>104</v>
      </c>
      <c r="G12" s="188">
        <v>5172083</v>
      </c>
      <c r="H12" s="187">
        <v>116.3</v>
      </c>
      <c r="I12" s="188">
        <v>39370214</v>
      </c>
      <c r="J12" s="187">
        <v>111.7</v>
      </c>
      <c r="K12" s="188">
        <v>16251510</v>
      </c>
      <c r="L12" s="187">
        <v>87.5</v>
      </c>
      <c r="M12" s="188">
        <v>1755524</v>
      </c>
      <c r="N12" s="189">
        <v>84.8</v>
      </c>
    </row>
    <row r="13" spans="1:14" ht="20.100000000000001" customHeight="1" x14ac:dyDescent="0.2">
      <c r="A13" s="516"/>
      <c r="B13" s="190" t="s">
        <v>210</v>
      </c>
      <c r="C13" s="186">
        <v>270</v>
      </c>
      <c r="D13" s="187">
        <v>98.2</v>
      </c>
      <c r="E13" s="188">
        <v>12315</v>
      </c>
      <c r="F13" s="187">
        <v>103.9</v>
      </c>
      <c r="G13" s="188">
        <v>5015242</v>
      </c>
      <c r="H13" s="187">
        <v>112.8</v>
      </c>
      <c r="I13" s="188">
        <v>39439012</v>
      </c>
      <c r="J13" s="187">
        <v>111.9</v>
      </c>
      <c r="K13" s="188">
        <v>18865901</v>
      </c>
      <c r="L13" s="187">
        <v>101.6</v>
      </c>
      <c r="M13" s="188">
        <v>1196679</v>
      </c>
      <c r="N13" s="189">
        <v>57.8</v>
      </c>
    </row>
    <row r="14" spans="1:14" ht="20.100000000000001" customHeight="1" x14ac:dyDescent="0.2">
      <c r="A14" s="516"/>
      <c r="B14" s="196" t="s">
        <v>211</v>
      </c>
      <c r="C14" s="197">
        <v>256</v>
      </c>
      <c r="D14" s="198">
        <v>93.1</v>
      </c>
      <c r="E14" s="199">
        <v>12134</v>
      </c>
      <c r="F14" s="198">
        <v>102.3</v>
      </c>
      <c r="G14" s="199">
        <v>5299325</v>
      </c>
      <c r="H14" s="198">
        <v>119.2</v>
      </c>
      <c r="I14" s="199">
        <v>37382953</v>
      </c>
      <c r="J14" s="198">
        <v>106</v>
      </c>
      <c r="K14" s="199">
        <v>15321109</v>
      </c>
      <c r="L14" s="198">
        <v>82.5</v>
      </c>
      <c r="M14" s="199">
        <v>1730596</v>
      </c>
      <c r="N14" s="200">
        <v>83.6</v>
      </c>
    </row>
    <row r="15" spans="1:14" ht="20.100000000000001" customHeight="1" x14ac:dyDescent="0.2">
      <c r="A15" s="516"/>
      <c r="B15" s="196" t="s">
        <v>212</v>
      </c>
      <c r="C15" s="197">
        <v>259</v>
      </c>
      <c r="D15" s="198">
        <v>94.2</v>
      </c>
      <c r="E15" s="199">
        <v>11975</v>
      </c>
      <c r="F15" s="198">
        <v>101</v>
      </c>
      <c r="G15" s="199">
        <v>5383451</v>
      </c>
      <c r="H15" s="198">
        <v>121.1</v>
      </c>
      <c r="I15" s="199">
        <v>42437407</v>
      </c>
      <c r="J15" s="198">
        <v>120.4</v>
      </c>
      <c r="K15" s="199">
        <v>18128060</v>
      </c>
      <c r="L15" s="198">
        <v>97.6</v>
      </c>
      <c r="M15" s="199">
        <v>1656364</v>
      </c>
      <c r="N15" s="200">
        <v>80</v>
      </c>
    </row>
    <row r="16" spans="1:14" ht="20.100000000000001" customHeight="1" x14ac:dyDescent="0.2">
      <c r="A16" s="516"/>
      <c r="B16" s="201" t="s">
        <v>213</v>
      </c>
      <c r="C16" s="202">
        <v>253</v>
      </c>
      <c r="D16" s="203">
        <v>92</v>
      </c>
      <c r="E16" s="204">
        <v>11963</v>
      </c>
      <c r="F16" s="205">
        <v>100.9</v>
      </c>
      <c r="G16" s="204">
        <v>5673039</v>
      </c>
      <c r="H16" s="205">
        <v>127.6</v>
      </c>
      <c r="I16" s="204">
        <v>50592041</v>
      </c>
      <c r="J16" s="205">
        <v>143.5</v>
      </c>
      <c r="K16" s="204">
        <v>19329739</v>
      </c>
      <c r="L16" s="205">
        <v>104.1</v>
      </c>
      <c r="M16" s="204">
        <v>2629108</v>
      </c>
      <c r="N16" s="206">
        <v>127</v>
      </c>
    </row>
    <row r="17" spans="1:17" ht="20.100000000000001" customHeight="1" x14ac:dyDescent="0.2">
      <c r="A17" s="516"/>
      <c r="B17" s="207" t="s">
        <v>214</v>
      </c>
      <c r="C17" s="208">
        <v>262</v>
      </c>
      <c r="D17" s="209">
        <v>95.3</v>
      </c>
      <c r="E17" s="210">
        <v>12428</v>
      </c>
      <c r="F17" s="211">
        <v>104.8</v>
      </c>
      <c r="G17" s="212">
        <v>5881025</v>
      </c>
      <c r="H17" s="211">
        <v>132.30000000000001</v>
      </c>
      <c r="I17" s="212">
        <v>55310697</v>
      </c>
      <c r="J17" s="211">
        <v>156.9</v>
      </c>
      <c r="K17" s="212">
        <v>20955233</v>
      </c>
      <c r="L17" s="211">
        <v>112.9</v>
      </c>
      <c r="M17" s="212">
        <v>2290721</v>
      </c>
      <c r="N17" s="213">
        <v>110.6</v>
      </c>
    </row>
    <row r="18" spans="1:17" ht="20.100000000000001" customHeight="1" x14ac:dyDescent="0.2">
      <c r="A18" s="516"/>
      <c r="B18" s="207" t="s">
        <v>215</v>
      </c>
      <c r="C18" s="208">
        <v>265</v>
      </c>
      <c r="D18" s="209">
        <v>96.4</v>
      </c>
      <c r="E18" s="210">
        <v>12408</v>
      </c>
      <c r="F18" s="211">
        <v>104.7</v>
      </c>
      <c r="G18" s="212">
        <v>5759407</v>
      </c>
      <c r="H18" s="211">
        <v>129.5</v>
      </c>
      <c r="I18" s="212">
        <v>48735341</v>
      </c>
      <c r="J18" s="211">
        <v>138.19999999999999</v>
      </c>
      <c r="K18" s="212">
        <v>11774155</v>
      </c>
      <c r="L18" s="209">
        <v>63.4</v>
      </c>
      <c r="M18" s="212">
        <v>1558747</v>
      </c>
      <c r="N18" s="214">
        <v>75.3</v>
      </c>
    </row>
    <row r="19" spans="1:17" ht="20.100000000000001" customHeight="1" x14ac:dyDescent="0.2">
      <c r="A19" s="516"/>
      <c r="B19" s="207" t="s">
        <v>216</v>
      </c>
      <c r="C19" s="215">
        <v>240</v>
      </c>
      <c r="D19" s="216">
        <v>87.3</v>
      </c>
      <c r="E19" s="210">
        <v>11941</v>
      </c>
      <c r="F19" s="211">
        <v>100.7</v>
      </c>
      <c r="G19" s="212">
        <v>5606173</v>
      </c>
      <c r="H19" s="211">
        <v>126.1</v>
      </c>
      <c r="I19" s="212">
        <v>47133781</v>
      </c>
      <c r="J19" s="211">
        <v>133.69999999999999</v>
      </c>
      <c r="K19" s="212">
        <v>15625892</v>
      </c>
      <c r="L19" s="211">
        <v>84.2</v>
      </c>
      <c r="M19" s="212">
        <v>1197429</v>
      </c>
      <c r="N19" s="214">
        <v>57.8</v>
      </c>
      <c r="Q19" s="217"/>
    </row>
    <row r="20" spans="1:17" ht="20.100000000000001" customHeight="1" x14ac:dyDescent="0.2">
      <c r="A20" s="516"/>
      <c r="B20" s="207" t="s">
        <v>217</v>
      </c>
      <c r="C20" s="215">
        <v>246</v>
      </c>
      <c r="D20" s="218">
        <v>89.5</v>
      </c>
      <c r="E20" s="210">
        <v>12024</v>
      </c>
      <c r="F20" s="211">
        <v>101.4</v>
      </c>
      <c r="G20" s="212">
        <v>5902702</v>
      </c>
      <c r="H20" s="211">
        <v>132.69999999999999</v>
      </c>
      <c r="I20" s="212">
        <v>51298421</v>
      </c>
      <c r="J20" s="211">
        <v>145.5</v>
      </c>
      <c r="K20" s="212">
        <v>19158060</v>
      </c>
      <c r="L20" s="211">
        <v>103.2</v>
      </c>
      <c r="M20" s="212">
        <v>1140088</v>
      </c>
      <c r="N20" s="214">
        <v>55.1</v>
      </c>
    </row>
    <row r="21" spans="1:17" ht="20.100000000000001" customHeight="1" x14ac:dyDescent="0.2">
      <c r="A21" s="516"/>
      <c r="B21" s="207" t="s">
        <v>218</v>
      </c>
      <c r="C21" s="215">
        <v>213</v>
      </c>
      <c r="D21" s="218">
        <v>77.5</v>
      </c>
      <c r="E21" s="210">
        <v>11638</v>
      </c>
      <c r="F21" s="211">
        <v>98.2</v>
      </c>
      <c r="G21" s="212">
        <v>5797662</v>
      </c>
      <c r="H21" s="211">
        <v>130.4</v>
      </c>
      <c r="I21" s="212">
        <v>54468686</v>
      </c>
      <c r="J21" s="211">
        <v>154.5</v>
      </c>
      <c r="K21" s="210" t="s">
        <v>145</v>
      </c>
      <c r="L21" s="210" t="s">
        <v>145</v>
      </c>
      <c r="M21" s="212">
        <v>1314566</v>
      </c>
      <c r="N21" s="214">
        <v>63.5</v>
      </c>
    </row>
    <row r="22" spans="1:17" ht="20.100000000000001" customHeight="1" x14ac:dyDescent="0.2">
      <c r="A22" s="516"/>
      <c r="B22" s="207" t="s">
        <v>219</v>
      </c>
      <c r="C22" s="215">
        <v>208</v>
      </c>
      <c r="D22" s="218">
        <v>75.599999999999994</v>
      </c>
      <c r="E22" s="210">
        <v>11314</v>
      </c>
      <c r="F22" s="211">
        <v>95.4</v>
      </c>
      <c r="G22" s="212">
        <v>6121011</v>
      </c>
      <c r="H22" s="211">
        <v>137.69999999999999</v>
      </c>
      <c r="I22" s="212">
        <v>57262388</v>
      </c>
      <c r="J22" s="211">
        <v>162.4</v>
      </c>
      <c r="K22" s="212">
        <v>18851438</v>
      </c>
      <c r="L22" s="211">
        <v>101.5</v>
      </c>
      <c r="M22" s="212">
        <v>1368494</v>
      </c>
      <c r="N22" s="214">
        <v>66.099999999999994</v>
      </c>
    </row>
    <row r="23" spans="1:17" ht="20.100000000000001" customHeight="1" x14ac:dyDescent="0.2">
      <c r="A23" s="516"/>
      <c r="B23" s="219" t="s">
        <v>220</v>
      </c>
      <c r="C23" s="215">
        <v>217</v>
      </c>
      <c r="D23" s="218">
        <v>78.900000000000006</v>
      </c>
      <c r="E23" s="210">
        <v>11642</v>
      </c>
      <c r="F23" s="211">
        <v>98.2</v>
      </c>
      <c r="G23" s="212">
        <v>3832796</v>
      </c>
      <c r="H23" s="211">
        <v>86.2</v>
      </c>
      <c r="I23" s="212">
        <v>62140777</v>
      </c>
      <c r="J23" s="211">
        <v>176.2</v>
      </c>
      <c r="K23" s="212">
        <v>17915318</v>
      </c>
      <c r="L23" s="211">
        <v>96.5</v>
      </c>
      <c r="M23" s="212">
        <v>1515137</v>
      </c>
      <c r="N23" s="214">
        <v>73.2</v>
      </c>
    </row>
    <row r="24" spans="1:17" ht="20.100000000000001" customHeight="1" x14ac:dyDescent="0.2">
      <c r="A24" s="516"/>
      <c r="B24" s="220" t="s">
        <v>221</v>
      </c>
      <c r="C24" s="221">
        <v>200</v>
      </c>
      <c r="D24" s="222">
        <v>72.7</v>
      </c>
      <c r="E24" s="223">
        <v>10730</v>
      </c>
      <c r="F24" s="224">
        <v>90.5</v>
      </c>
      <c r="G24" s="225">
        <v>4853745</v>
      </c>
      <c r="H24" s="224">
        <v>109.2</v>
      </c>
      <c r="I24" s="225">
        <v>66539966</v>
      </c>
      <c r="J24" s="224">
        <v>188.7</v>
      </c>
      <c r="K24" s="225">
        <v>19880242</v>
      </c>
      <c r="L24" s="224">
        <v>107.1</v>
      </c>
      <c r="M24" s="225">
        <v>1656842</v>
      </c>
      <c r="N24" s="226">
        <v>80</v>
      </c>
    </row>
    <row r="25" spans="1:17" ht="20.100000000000001" customHeight="1" x14ac:dyDescent="0.2">
      <c r="A25" s="516"/>
      <c r="B25" s="227" t="s">
        <v>222</v>
      </c>
      <c r="C25" s="228">
        <v>201</v>
      </c>
      <c r="D25" s="229">
        <v>73.099999999999994</v>
      </c>
      <c r="E25" s="230">
        <v>10927</v>
      </c>
      <c r="F25" s="205">
        <v>92.2</v>
      </c>
      <c r="G25" s="204">
        <v>5146430</v>
      </c>
      <c r="H25" s="205">
        <v>115.7</v>
      </c>
      <c r="I25" s="204">
        <v>80960029</v>
      </c>
      <c r="J25" s="205">
        <v>229.6</v>
      </c>
      <c r="K25" s="204">
        <v>32369745</v>
      </c>
      <c r="L25" s="205">
        <f>K25/K9*100</f>
        <v>174.36487082003794</v>
      </c>
      <c r="M25" s="204">
        <v>940196</v>
      </c>
      <c r="N25" s="231">
        <f>M25*100/M9</f>
        <v>45.405378256613439</v>
      </c>
    </row>
    <row r="26" spans="1:17" ht="20.100000000000001" customHeight="1" x14ac:dyDescent="0.2">
      <c r="A26" s="516"/>
      <c r="B26" s="220" t="s">
        <v>223</v>
      </c>
      <c r="C26" s="221">
        <v>194</v>
      </c>
      <c r="D26" s="222">
        <v>70.5</v>
      </c>
      <c r="E26" s="223">
        <v>11258</v>
      </c>
      <c r="F26" s="224">
        <v>95</v>
      </c>
      <c r="G26" s="225">
        <v>5492891</v>
      </c>
      <c r="H26" s="224">
        <v>123.5</v>
      </c>
      <c r="I26" s="225">
        <v>83101586</v>
      </c>
      <c r="J26" s="224">
        <v>235.7</v>
      </c>
      <c r="K26" s="225">
        <v>32383831</v>
      </c>
      <c r="L26" s="224">
        <v>174.4</v>
      </c>
      <c r="M26" s="225">
        <v>1515407</v>
      </c>
      <c r="N26" s="226">
        <v>73.2</v>
      </c>
    </row>
    <row r="27" spans="1:17" ht="20.100000000000001" customHeight="1" x14ac:dyDescent="0.2">
      <c r="A27" s="516"/>
      <c r="B27" s="220" t="s">
        <v>224</v>
      </c>
      <c r="C27" s="221">
        <v>195</v>
      </c>
      <c r="D27" s="222">
        <v>70.900000000000006</v>
      </c>
      <c r="E27" s="223">
        <v>12264</v>
      </c>
      <c r="F27" s="224">
        <v>103.4</v>
      </c>
      <c r="G27" s="225">
        <v>5929332</v>
      </c>
      <c r="H27" s="224">
        <v>133.30000000000001</v>
      </c>
      <c r="I27" s="225">
        <v>88335273</v>
      </c>
      <c r="J27" s="224">
        <v>250.5</v>
      </c>
      <c r="K27" s="225">
        <v>32784853</v>
      </c>
      <c r="L27" s="224">
        <v>176.6</v>
      </c>
      <c r="M27" s="225">
        <v>2999538</v>
      </c>
      <c r="N27" s="226">
        <v>144.9</v>
      </c>
    </row>
    <row r="28" spans="1:17" ht="20.100000000000001" customHeight="1" x14ac:dyDescent="0.2">
      <c r="A28" s="516"/>
      <c r="B28" s="220" t="s">
        <v>225</v>
      </c>
      <c r="C28" s="221">
        <v>203</v>
      </c>
      <c r="D28" s="222">
        <v>73.8</v>
      </c>
      <c r="E28" s="223">
        <v>11911</v>
      </c>
      <c r="F28" s="224">
        <v>100.5</v>
      </c>
      <c r="G28" s="225">
        <v>5640365</v>
      </c>
      <c r="H28" s="224">
        <v>126.8</v>
      </c>
      <c r="I28" s="225">
        <v>75994638</v>
      </c>
      <c r="J28" s="224">
        <v>215.5</v>
      </c>
      <c r="K28" s="225">
        <v>19707622</v>
      </c>
      <c r="L28" s="224">
        <v>106.2</v>
      </c>
      <c r="M28" s="225">
        <v>1703400</v>
      </c>
      <c r="N28" s="226">
        <v>82.3</v>
      </c>
    </row>
    <row r="29" spans="1:17" ht="20.100000000000001" customHeight="1" thickBot="1" x14ac:dyDescent="0.25">
      <c r="A29" s="516"/>
      <c r="B29" s="232" t="s">
        <v>226</v>
      </c>
      <c r="C29" s="233">
        <v>183</v>
      </c>
      <c r="D29" s="234">
        <v>66.5</v>
      </c>
      <c r="E29" s="235">
        <v>12031</v>
      </c>
      <c r="F29" s="236">
        <v>101.5</v>
      </c>
      <c r="G29" s="237">
        <v>5554483</v>
      </c>
      <c r="H29" s="236">
        <v>124.9</v>
      </c>
      <c r="I29" s="237">
        <v>62521490</v>
      </c>
      <c r="J29" s="236">
        <v>177.3</v>
      </c>
      <c r="K29" s="237">
        <v>13179533</v>
      </c>
      <c r="L29" s="236">
        <v>71</v>
      </c>
      <c r="M29" s="237">
        <v>1168748</v>
      </c>
      <c r="N29" s="238">
        <v>56.4</v>
      </c>
    </row>
    <row r="30" spans="1:17" ht="20.100000000000001" customHeight="1" x14ac:dyDescent="0.2">
      <c r="A30" s="239"/>
      <c r="B30" s="240"/>
      <c r="C30" s="241"/>
      <c r="D30" s="242"/>
      <c r="E30" s="243"/>
      <c r="F30" s="244"/>
      <c r="G30" s="245"/>
      <c r="H30" s="244"/>
      <c r="I30" s="245"/>
      <c r="J30" s="244"/>
      <c r="K30" s="245"/>
      <c r="L30" s="244"/>
      <c r="M30" s="245"/>
      <c r="N30" s="246"/>
    </row>
    <row r="31" spans="1:17" ht="20.100000000000001" customHeight="1" thickBot="1" x14ac:dyDescent="0.25">
      <c r="A31" s="516">
        <v>23</v>
      </c>
      <c r="B31" s="247"/>
      <c r="C31" s="248"/>
      <c r="D31" s="249"/>
      <c r="E31" s="250"/>
      <c r="F31" s="251"/>
      <c r="G31" s="252"/>
      <c r="H31" s="251"/>
      <c r="I31" s="252"/>
      <c r="J31" s="251"/>
      <c r="K31" s="252"/>
      <c r="L31" s="251"/>
      <c r="M31" s="252"/>
      <c r="N31" s="253"/>
      <c r="O31" s="217"/>
    </row>
    <row r="32" spans="1:17" ht="14.1" customHeight="1" x14ac:dyDescent="0.2">
      <c r="A32" s="516"/>
      <c r="B32" s="517" t="s">
        <v>198</v>
      </c>
      <c r="C32" s="513" t="s">
        <v>199</v>
      </c>
      <c r="D32" s="514"/>
      <c r="E32" s="513" t="s">
        <v>200</v>
      </c>
      <c r="F32" s="514"/>
      <c r="G32" s="513" t="s">
        <v>201</v>
      </c>
      <c r="H32" s="519"/>
      <c r="I32" s="513" t="s">
        <v>202</v>
      </c>
      <c r="J32" s="519"/>
      <c r="K32" s="513" t="s">
        <v>203</v>
      </c>
      <c r="L32" s="514"/>
      <c r="M32" s="513" t="s">
        <v>386</v>
      </c>
      <c r="N32" s="515"/>
    </row>
    <row r="33" spans="1:14" ht="14.1" customHeight="1" x14ac:dyDescent="0.2">
      <c r="A33" s="516"/>
      <c r="B33" s="518"/>
      <c r="C33" s="181" t="s">
        <v>204</v>
      </c>
      <c r="D33" s="182" t="s">
        <v>205</v>
      </c>
      <c r="E33" s="181" t="s">
        <v>204</v>
      </c>
      <c r="F33" s="182" t="s">
        <v>205</v>
      </c>
      <c r="G33" s="181" t="s">
        <v>204</v>
      </c>
      <c r="H33" s="182" t="s">
        <v>205</v>
      </c>
      <c r="I33" s="181" t="s">
        <v>204</v>
      </c>
      <c r="J33" s="182" t="s">
        <v>205</v>
      </c>
      <c r="K33" s="181" t="s">
        <v>204</v>
      </c>
      <c r="L33" s="182" t="s">
        <v>205</v>
      </c>
      <c r="M33" s="183"/>
      <c r="N33" s="184" t="s">
        <v>205</v>
      </c>
    </row>
    <row r="34" spans="1:14" ht="20.100000000000001" customHeight="1" x14ac:dyDescent="0.2">
      <c r="A34" s="516"/>
      <c r="B34" s="254" t="s">
        <v>227</v>
      </c>
      <c r="C34" s="255">
        <v>176</v>
      </c>
      <c r="D34" s="256">
        <f>C34/C9*100</f>
        <v>64</v>
      </c>
      <c r="E34" s="257">
        <v>12493</v>
      </c>
      <c r="F34" s="258">
        <f>E34/E9*100</f>
        <v>105.37280701754386</v>
      </c>
      <c r="G34" s="259">
        <v>6246790</v>
      </c>
      <c r="H34" s="258">
        <f>G34/G9*100</f>
        <v>140.47939558771475</v>
      </c>
      <c r="I34" s="259">
        <v>66428348</v>
      </c>
      <c r="J34" s="258">
        <f>I34/I9*100</f>
        <v>188.40851260075306</v>
      </c>
      <c r="K34" s="259">
        <v>16446465</v>
      </c>
      <c r="L34" s="224">
        <f>K34/K9*100</f>
        <v>88.591545752716769</v>
      </c>
      <c r="M34" s="259">
        <v>878128</v>
      </c>
      <c r="N34" s="260">
        <f>M34/M9*100</f>
        <v>42.407895798028754</v>
      </c>
    </row>
    <row r="35" spans="1:14" ht="20.100000000000001" customHeight="1" x14ac:dyDescent="0.2">
      <c r="A35" s="516"/>
      <c r="B35" s="254" t="s">
        <v>228</v>
      </c>
      <c r="C35" s="255">
        <v>189</v>
      </c>
      <c r="D35" s="256">
        <f>C35/C9*100</f>
        <v>68.72727272727272</v>
      </c>
      <c r="E35" s="261">
        <v>12256</v>
      </c>
      <c r="F35" s="262">
        <f>E35/E9*100</f>
        <v>103.37381916329285</v>
      </c>
      <c r="G35" s="263">
        <v>6240445</v>
      </c>
      <c r="H35" s="262">
        <f>G35/G9*100</f>
        <v>140.33670762077429</v>
      </c>
      <c r="I35" s="263">
        <v>59573157</v>
      </c>
      <c r="J35" s="262">
        <f>I35/I9*100</f>
        <v>168.9653625181397</v>
      </c>
      <c r="K35" s="263">
        <v>16758161</v>
      </c>
      <c r="L35" s="224">
        <f>K35/K9*100</f>
        <v>90.270546707933519</v>
      </c>
      <c r="M35" s="263">
        <v>1212986</v>
      </c>
      <c r="N35" s="260">
        <f>M35/M9*100</f>
        <v>58.579368716710668</v>
      </c>
    </row>
    <row r="36" spans="1:14" ht="20.100000000000001" customHeight="1" x14ac:dyDescent="0.2">
      <c r="A36" s="516"/>
      <c r="B36" s="220" t="s">
        <v>229</v>
      </c>
      <c r="C36" s="221">
        <v>171</v>
      </c>
      <c r="D36" s="222">
        <f>C36/C9*100</f>
        <v>62.18181818181818</v>
      </c>
      <c r="E36" s="223">
        <v>11342</v>
      </c>
      <c r="F36" s="224">
        <f>E36/E9*100</f>
        <v>95.664642375168697</v>
      </c>
      <c r="G36" s="225">
        <v>5315718</v>
      </c>
      <c r="H36" s="224">
        <f>G36/G9*100</f>
        <v>119.54121264757353</v>
      </c>
      <c r="I36" s="225">
        <v>64679993</v>
      </c>
      <c r="J36" s="224">
        <f>I36/I9*100</f>
        <v>183.44971150204006</v>
      </c>
      <c r="K36" s="225">
        <v>15880855</v>
      </c>
      <c r="L36" s="224">
        <f>K36/K9*100</f>
        <v>85.544795937896751</v>
      </c>
      <c r="M36" s="225">
        <v>1123454</v>
      </c>
      <c r="N36" s="226">
        <f>M36/M9*100</f>
        <v>54.255552910143621</v>
      </c>
    </row>
    <row r="37" spans="1:14" ht="20.100000000000001" customHeight="1" x14ac:dyDescent="0.2">
      <c r="A37" s="516"/>
      <c r="B37" s="220" t="s">
        <v>15</v>
      </c>
      <c r="C37" s="221">
        <v>158</v>
      </c>
      <c r="D37" s="222">
        <f>C37/C9*100</f>
        <v>57.45454545454546</v>
      </c>
      <c r="E37" s="264">
        <v>11092</v>
      </c>
      <c r="F37" s="224">
        <f>E37/E9*100</f>
        <v>93.556005398110671</v>
      </c>
      <c r="G37" s="265">
        <v>5608409</v>
      </c>
      <c r="H37" s="224">
        <f>G37/G9*100</f>
        <v>126.12332198276231</v>
      </c>
      <c r="I37" s="265">
        <v>63364711</v>
      </c>
      <c r="J37" s="224">
        <f>I37/I9*100</f>
        <v>179.7192209399303</v>
      </c>
      <c r="K37" s="265">
        <v>16502383</v>
      </c>
      <c r="L37" s="224">
        <f>K37/K9*100</f>
        <v>88.892757110622583</v>
      </c>
      <c r="M37" s="265">
        <v>1136994</v>
      </c>
      <c r="N37" s="226">
        <f>M37/M9*100</f>
        <v>54.909447227492926</v>
      </c>
    </row>
    <row r="38" spans="1:14" ht="20.100000000000001" customHeight="1" thickBot="1" x14ac:dyDescent="0.25">
      <c r="A38" s="516"/>
      <c r="B38" s="266" t="s">
        <v>14</v>
      </c>
      <c r="C38" s="267">
        <v>161</v>
      </c>
      <c r="D38" s="234">
        <f>C38/C9*100</f>
        <v>58.545454545454547</v>
      </c>
      <c r="E38" s="235">
        <v>10893</v>
      </c>
      <c r="F38" s="236">
        <f>E38/E9*100</f>
        <v>91.877530364372475</v>
      </c>
      <c r="G38" s="237">
        <v>5595030</v>
      </c>
      <c r="H38" s="236">
        <f>G38/G9*100</f>
        <v>125.82245164238459</v>
      </c>
      <c r="I38" s="268">
        <v>49296842</v>
      </c>
      <c r="J38" s="269">
        <f>I38/I9*100</f>
        <v>139.81899229428876</v>
      </c>
      <c r="K38" s="268">
        <v>16012999</v>
      </c>
      <c r="L38" s="236">
        <f>K38/K9*100</f>
        <v>86.25661098276791</v>
      </c>
      <c r="M38" s="268">
        <v>951139</v>
      </c>
      <c r="N38" s="238">
        <f>M38/M9*100</f>
        <v>45.933854291676468</v>
      </c>
    </row>
    <row r="39" spans="1:14" ht="15.9" customHeight="1" x14ac:dyDescent="0.2">
      <c r="A39" s="516"/>
      <c r="B39" s="270" t="s">
        <v>230</v>
      </c>
      <c r="C39" s="241"/>
      <c r="D39" s="242"/>
      <c r="E39" s="243"/>
      <c r="F39" s="244"/>
      <c r="G39" s="245"/>
      <c r="H39" s="244"/>
      <c r="I39" s="245"/>
      <c r="J39" s="271"/>
      <c r="K39" s="245"/>
      <c r="L39" s="244"/>
      <c r="M39" s="245"/>
      <c r="N39" s="246"/>
    </row>
    <row r="40" spans="1:14" ht="12.75" customHeight="1" x14ac:dyDescent="0.2">
      <c r="A40" s="516"/>
      <c r="B40" s="272" t="s">
        <v>387</v>
      </c>
      <c r="G40" s="273"/>
      <c r="I40" s="273"/>
    </row>
    <row r="41" spans="1:14" ht="15" customHeight="1" x14ac:dyDescent="0.2">
      <c r="A41" s="516"/>
      <c r="G41" s="273"/>
      <c r="I41" s="273"/>
    </row>
    <row r="42" spans="1:14" ht="15" customHeight="1" x14ac:dyDescent="0.2">
      <c r="A42" s="516"/>
      <c r="G42" s="273"/>
      <c r="I42" s="273"/>
    </row>
    <row r="43" spans="1:14" x14ac:dyDescent="0.2">
      <c r="A43" s="516"/>
      <c r="G43" s="273"/>
      <c r="I43" s="273"/>
    </row>
    <row r="44" spans="1:14" x14ac:dyDescent="0.2">
      <c r="A44" s="516"/>
      <c r="G44" s="273"/>
      <c r="I44" s="273"/>
    </row>
    <row r="45" spans="1:14" x14ac:dyDescent="0.2">
      <c r="A45" s="516"/>
    </row>
    <row r="46" spans="1:14" x14ac:dyDescent="0.2">
      <c r="A46" s="516"/>
    </row>
    <row r="47" spans="1:14" x14ac:dyDescent="0.2">
      <c r="A47" s="516"/>
    </row>
    <row r="48" spans="1:14" x14ac:dyDescent="0.2">
      <c r="A48" s="516"/>
    </row>
    <row r="49" spans="1:1" x14ac:dyDescent="0.2">
      <c r="A49" s="516"/>
    </row>
    <row r="50" spans="1:1" x14ac:dyDescent="0.2">
      <c r="A50" s="516"/>
    </row>
    <row r="51" spans="1:1" x14ac:dyDescent="0.2">
      <c r="A51" s="516"/>
    </row>
    <row r="52" spans="1:1" x14ac:dyDescent="0.2">
      <c r="A52" s="516"/>
    </row>
    <row r="53" spans="1:1" x14ac:dyDescent="0.2">
      <c r="A53" s="516"/>
    </row>
    <row r="54" spans="1:1" x14ac:dyDescent="0.2">
      <c r="A54" s="516"/>
    </row>
    <row r="55" spans="1:1" x14ac:dyDescent="0.2">
      <c r="A55" s="516"/>
    </row>
    <row r="56" spans="1:1" x14ac:dyDescent="0.2">
      <c r="A56" s="516"/>
    </row>
    <row r="57" spans="1:1" x14ac:dyDescent="0.2">
      <c r="A57" s="516"/>
    </row>
    <row r="58" spans="1:1" x14ac:dyDescent="0.2">
      <c r="A58" s="516"/>
    </row>
    <row r="59" spans="1:1" x14ac:dyDescent="0.2">
      <c r="A59" s="516"/>
    </row>
    <row r="60" spans="1:1" x14ac:dyDescent="0.2">
      <c r="A60" s="516"/>
    </row>
    <row r="61" spans="1:1" x14ac:dyDescent="0.2">
      <c r="A61" s="516"/>
    </row>
    <row r="62" spans="1:1" x14ac:dyDescent="0.2">
      <c r="A62" s="516"/>
    </row>
    <row r="63" spans="1:1" x14ac:dyDescent="0.2">
      <c r="A63" s="516"/>
    </row>
    <row r="64" spans="1:1" x14ac:dyDescent="0.2">
      <c r="A64" s="516"/>
    </row>
    <row r="65" spans="1:1" x14ac:dyDescent="0.2">
      <c r="A65" s="516"/>
    </row>
    <row r="66" spans="1:1" x14ac:dyDescent="0.2">
      <c r="A66" s="516"/>
    </row>
    <row r="67" spans="1:1" x14ac:dyDescent="0.2">
      <c r="A67" s="516"/>
    </row>
    <row r="68" spans="1:1" x14ac:dyDescent="0.2">
      <c r="A68" s="516"/>
    </row>
  </sheetData>
  <mergeCells count="16">
    <mergeCell ref="K7:L7"/>
    <mergeCell ref="M7:N7"/>
    <mergeCell ref="A31:A68"/>
    <mergeCell ref="B32:B33"/>
    <mergeCell ref="C32:D32"/>
    <mergeCell ref="E32:F32"/>
    <mergeCell ref="G32:H32"/>
    <mergeCell ref="I32:J32"/>
    <mergeCell ref="K32:L32"/>
    <mergeCell ref="M32:N32"/>
    <mergeCell ref="A1:A29"/>
    <mergeCell ref="B7:B8"/>
    <mergeCell ref="C7:D7"/>
    <mergeCell ref="E7:F7"/>
    <mergeCell ref="G7:H7"/>
    <mergeCell ref="I7:J7"/>
  </mergeCells>
  <phoneticPr fontId="3"/>
  <pageMargins left="0.31496062992125984" right="0.59055118110236227" top="0.6692913385826772" bottom="0.47244094488188981" header="0.31496062992125984" footer="0.31496062992125984"/>
  <pageSetup paperSize="9" scale="96" firstPageNumber="22" orientation="landscape" useFirstPageNumber="1" r:id="rId1"/>
  <headerFooter>
    <oddFooter xml:space="preserve">&amp;C
</oddFooter>
  </headerFooter>
  <rowBreaks count="1" manualBreakCount="1">
    <brk id="29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7.6640625" style="1" customWidth="1"/>
    <col min="2" max="2" width="3.6640625" style="1" customWidth="1"/>
    <col min="3" max="4" width="9" style="1"/>
    <col min="5" max="5" width="10.6640625" style="1" customWidth="1"/>
    <col min="6" max="6" width="8.6640625" style="1" customWidth="1"/>
    <col min="7" max="7" width="10.6640625" style="1" customWidth="1"/>
    <col min="8" max="8" width="11.88671875" style="1" customWidth="1"/>
    <col min="9" max="10" width="12.6640625" style="1" customWidth="1"/>
    <col min="11" max="11" width="11.6640625" style="1" customWidth="1"/>
    <col min="12" max="14" width="11.109375" style="1" customWidth="1"/>
    <col min="15" max="15" width="2.21875" style="274" customWidth="1"/>
    <col min="16" max="16" width="7.6640625" style="274" customWidth="1"/>
    <col min="17" max="17" width="3.6640625" style="1" customWidth="1"/>
    <col min="18" max="19" width="9" style="1"/>
    <col min="20" max="20" width="12.6640625" style="1" customWidth="1"/>
    <col min="21" max="23" width="10.6640625" style="1" customWidth="1"/>
    <col min="24" max="24" width="13.6640625" style="1" customWidth="1"/>
    <col min="25" max="25" width="11.109375" style="1" customWidth="1"/>
    <col min="26" max="26" width="13.44140625" style="1" customWidth="1"/>
    <col min="27" max="27" width="11.109375" style="1" customWidth="1"/>
    <col min="28" max="16384" width="9" style="1"/>
  </cols>
  <sheetData>
    <row r="1" spans="1:27" ht="20.100000000000001" customHeight="1" x14ac:dyDescent="0.2">
      <c r="A1" s="491">
        <v>24</v>
      </c>
      <c r="P1" s="520">
        <v>25</v>
      </c>
    </row>
    <row r="2" spans="1:27" s="11" customFormat="1" ht="20.100000000000001" customHeight="1" x14ac:dyDescent="0.2">
      <c r="A2" s="491"/>
      <c r="B2" s="402" t="s">
        <v>231</v>
      </c>
      <c r="C2" s="402"/>
      <c r="D2" s="402"/>
      <c r="E2" s="402"/>
      <c r="F2" s="402"/>
      <c r="G2" s="402"/>
      <c r="H2" s="402"/>
      <c r="I2" s="402"/>
      <c r="O2" s="59"/>
      <c r="P2" s="520"/>
    </row>
    <row r="3" spans="1:27" s="11" customFormat="1" ht="20.100000000000001" customHeight="1" thickBot="1" x14ac:dyDescent="0.25">
      <c r="A3" s="491"/>
      <c r="N3" s="12" t="s">
        <v>232</v>
      </c>
      <c r="O3" s="275"/>
      <c r="P3" s="520"/>
      <c r="AA3" s="12" t="s">
        <v>233</v>
      </c>
    </row>
    <row r="4" spans="1:27" ht="15" customHeight="1" x14ac:dyDescent="0.2">
      <c r="A4" s="491"/>
      <c r="B4" s="469" t="s">
        <v>181</v>
      </c>
      <c r="C4" s="470"/>
      <c r="D4" s="470"/>
      <c r="E4" s="470" t="s">
        <v>21</v>
      </c>
      <c r="F4" s="462" t="s">
        <v>234</v>
      </c>
      <c r="G4" s="463"/>
      <c r="H4" s="464"/>
      <c r="I4" s="499" t="s">
        <v>235</v>
      </c>
      <c r="J4" s="499" t="s">
        <v>236</v>
      </c>
      <c r="K4" s="462" t="s">
        <v>237</v>
      </c>
      <c r="L4" s="463"/>
      <c r="M4" s="463"/>
      <c r="N4" s="522"/>
      <c r="O4" s="276"/>
      <c r="P4" s="520"/>
      <c r="Q4" s="469" t="s">
        <v>181</v>
      </c>
      <c r="R4" s="470"/>
      <c r="S4" s="470"/>
      <c r="T4" s="470" t="s">
        <v>238</v>
      </c>
      <c r="U4" s="470"/>
      <c r="V4" s="470"/>
      <c r="W4" s="470"/>
      <c r="X4" s="499" t="s">
        <v>239</v>
      </c>
      <c r="Y4" s="470" t="s">
        <v>240</v>
      </c>
      <c r="Z4" s="470" t="s">
        <v>8</v>
      </c>
      <c r="AA4" s="525" t="s">
        <v>388</v>
      </c>
    </row>
    <row r="5" spans="1:27" x14ac:dyDescent="0.2">
      <c r="A5" s="491"/>
      <c r="B5" s="471"/>
      <c r="C5" s="442"/>
      <c r="D5" s="442"/>
      <c r="E5" s="442"/>
      <c r="F5" s="442" t="s">
        <v>182</v>
      </c>
      <c r="G5" s="501" t="s">
        <v>241</v>
      </c>
      <c r="H5" s="501" t="s">
        <v>242</v>
      </c>
      <c r="I5" s="501"/>
      <c r="J5" s="501"/>
      <c r="K5" s="442" t="s">
        <v>182</v>
      </c>
      <c r="L5" s="442" t="s">
        <v>243</v>
      </c>
      <c r="M5" s="501" t="s">
        <v>244</v>
      </c>
      <c r="N5" s="523" t="s">
        <v>245</v>
      </c>
      <c r="O5" s="277"/>
      <c r="P5" s="520"/>
      <c r="Q5" s="471"/>
      <c r="R5" s="442"/>
      <c r="S5" s="442"/>
      <c r="T5" s="442" t="s">
        <v>182</v>
      </c>
      <c r="U5" s="442" t="s">
        <v>243</v>
      </c>
      <c r="V5" s="501" t="s">
        <v>244</v>
      </c>
      <c r="W5" s="501" t="s">
        <v>245</v>
      </c>
      <c r="X5" s="501"/>
      <c r="Y5" s="442"/>
      <c r="Z5" s="442"/>
      <c r="AA5" s="526"/>
    </row>
    <row r="6" spans="1:27" x14ac:dyDescent="0.2">
      <c r="A6" s="491"/>
      <c r="B6" s="471"/>
      <c r="C6" s="442"/>
      <c r="D6" s="442"/>
      <c r="E6" s="442"/>
      <c r="F6" s="442"/>
      <c r="G6" s="501"/>
      <c r="H6" s="501"/>
      <c r="I6" s="501"/>
      <c r="J6" s="501"/>
      <c r="K6" s="442"/>
      <c r="L6" s="442"/>
      <c r="M6" s="501"/>
      <c r="N6" s="523"/>
      <c r="O6" s="277"/>
      <c r="P6" s="520"/>
      <c r="Q6" s="471"/>
      <c r="R6" s="442"/>
      <c r="S6" s="442"/>
      <c r="T6" s="442"/>
      <c r="U6" s="442"/>
      <c r="V6" s="501"/>
      <c r="W6" s="501"/>
      <c r="X6" s="501"/>
      <c r="Y6" s="442"/>
      <c r="Z6" s="442"/>
      <c r="AA6" s="526"/>
    </row>
    <row r="7" spans="1:27" ht="13.8" thickBot="1" x14ac:dyDescent="0.25">
      <c r="A7" s="491"/>
      <c r="B7" s="472"/>
      <c r="C7" s="441"/>
      <c r="D7" s="441"/>
      <c r="E7" s="441"/>
      <c r="F7" s="441"/>
      <c r="G7" s="521"/>
      <c r="H7" s="521"/>
      <c r="I7" s="521"/>
      <c r="J7" s="521"/>
      <c r="K7" s="441"/>
      <c r="L7" s="441"/>
      <c r="M7" s="521"/>
      <c r="N7" s="524"/>
      <c r="O7" s="277"/>
      <c r="P7" s="520"/>
      <c r="Q7" s="472"/>
      <c r="R7" s="441"/>
      <c r="S7" s="441"/>
      <c r="T7" s="441"/>
      <c r="U7" s="441"/>
      <c r="V7" s="521"/>
      <c r="W7" s="521"/>
      <c r="X7" s="521"/>
      <c r="Y7" s="441"/>
      <c r="Z7" s="441"/>
      <c r="AA7" s="526"/>
    </row>
    <row r="8" spans="1:27" ht="15.9" customHeight="1" thickTop="1" thickBot="1" x14ac:dyDescent="0.25">
      <c r="A8" s="491"/>
      <c r="B8" s="477" t="s">
        <v>246</v>
      </c>
      <c r="C8" s="478"/>
      <c r="D8" s="478"/>
      <c r="E8" s="278">
        <v>161</v>
      </c>
      <c r="F8" s="96">
        <v>10893</v>
      </c>
      <c r="G8" s="279">
        <v>10875</v>
      </c>
      <c r="H8" s="279">
        <v>18</v>
      </c>
      <c r="I8" s="279">
        <v>5595030</v>
      </c>
      <c r="J8" s="279">
        <v>32518272</v>
      </c>
      <c r="K8" s="96">
        <v>7003480</v>
      </c>
      <c r="L8" s="96">
        <v>1050905</v>
      </c>
      <c r="M8" s="279">
        <v>3377788</v>
      </c>
      <c r="N8" s="280">
        <v>2574787</v>
      </c>
      <c r="O8" s="281"/>
      <c r="P8" s="520"/>
      <c r="Q8" s="477" t="s">
        <v>246</v>
      </c>
      <c r="R8" s="478"/>
      <c r="S8" s="478"/>
      <c r="T8" s="96">
        <v>7640163</v>
      </c>
      <c r="U8" s="96">
        <v>1032380</v>
      </c>
      <c r="V8" s="279">
        <v>3661558</v>
      </c>
      <c r="W8" s="279">
        <v>2946225</v>
      </c>
      <c r="X8" s="279">
        <v>49296842</v>
      </c>
      <c r="Y8" s="96">
        <v>779204</v>
      </c>
      <c r="Z8" s="96">
        <v>16012999</v>
      </c>
      <c r="AA8" s="282">
        <v>951139</v>
      </c>
    </row>
    <row r="9" spans="1:27" ht="15.9" customHeight="1" thickTop="1" x14ac:dyDescent="0.2">
      <c r="A9" s="491"/>
      <c r="B9" s="35" t="s">
        <v>112</v>
      </c>
      <c r="C9" s="418" t="s">
        <v>26</v>
      </c>
      <c r="D9" s="465"/>
      <c r="E9" s="283">
        <v>12</v>
      </c>
      <c r="F9" s="99">
        <v>304</v>
      </c>
      <c r="G9" s="99">
        <v>304</v>
      </c>
      <c r="H9" s="99">
        <v>0</v>
      </c>
      <c r="I9" s="99">
        <v>83164</v>
      </c>
      <c r="J9" s="99">
        <v>313443</v>
      </c>
      <c r="K9" s="99">
        <v>36486</v>
      </c>
      <c r="L9" s="99">
        <v>3773</v>
      </c>
      <c r="M9" s="99">
        <v>31679</v>
      </c>
      <c r="N9" s="284">
        <v>1034</v>
      </c>
      <c r="O9" s="285"/>
      <c r="P9" s="520"/>
      <c r="Q9" s="35" t="s">
        <v>112</v>
      </c>
      <c r="R9" s="418" t="s">
        <v>26</v>
      </c>
      <c r="S9" s="465"/>
      <c r="T9" s="70">
        <v>49864</v>
      </c>
      <c r="U9" s="99">
        <v>5557</v>
      </c>
      <c r="V9" s="99">
        <v>41687</v>
      </c>
      <c r="W9" s="99">
        <v>2620</v>
      </c>
      <c r="X9" s="99">
        <v>453138</v>
      </c>
      <c r="Y9" s="99">
        <v>7532</v>
      </c>
      <c r="Z9" s="99">
        <v>127086</v>
      </c>
      <c r="AA9" s="286">
        <v>3073</v>
      </c>
    </row>
    <row r="10" spans="1:27" ht="15.9" customHeight="1" x14ac:dyDescent="0.2">
      <c r="A10" s="491"/>
      <c r="B10" s="40" t="s">
        <v>27</v>
      </c>
      <c r="C10" s="413" t="s">
        <v>28</v>
      </c>
      <c r="D10" s="435"/>
      <c r="E10" s="287">
        <v>4</v>
      </c>
      <c r="F10" s="75">
        <v>58</v>
      </c>
      <c r="G10" s="75">
        <v>58</v>
      </c>
      <c r="H10" s="75">
        <v>0</v>
      </c>
      <c r="I10" s="75">
        <v>18393</v>
      </c>
      <c r="J10" s="75">
        <v>20264</v>
      </c>
      <c r="K10" s="75" t="s">
        <v>145</v>
      </c>
      <c r="L10" s="75" t="s">
        <v>145</v>
      </c>
      <c r="M10" s="75" t="s">
        <v>145</v>
      </c>
      <c r="N10" s="102" t="s">
        <v>145</v>
      </c>
      <c r="O10" s="285"/>
      <c r="P10" s="520"/>
      <c r="Q10" s="40" t="s">
        <v>27</v>
      </c>
      <c r="R10" s="413" t="s">
        <v>28</v>
      </c>
      <c r="S10" s="435"/>
      <c r="T10" s="75" t="s">
        <v>145</v>
      </c>
      <c r="U10" s="75" t="s">
        <v>145</v>
      </c>
      <c r="V10" s="75" t="s">
        <v>145</v>
      </c>
      <c r="W10" s="75" t="s">
        <v>145</v>
      </c>
      <c r="X10" s="75">
        <v>66554</v>
      </c>
      <c r="Y10" s="75" t="s">
        <v>145</v>
      </c>
      <c r="Z10" s="75">
        <v>37674</v>
      </c>
      <c r="AA10" s="288" t="s">
        <v>145</v>
      </c>
    </row>
    <row r="11" spans="1:27" ht="15.9" customHeight="1" x14ac:dyDescent="0.2">
      <c r="A11" s="491"/>
      <c r="B11" s="40" t="s">
        <v>29</v>
      </c>
      <c r="C11" s="413" t="s">
        <v>30</v>
      </c>
      <c r="D11" s="435"/>
      <c r="E11" s="287">
        <v>11</v>
      </c>
      <c r="F11" s="75">
        <v>287</v>
      </c>
      <c r="G11" s="75">
        <v>282</v>
      </c>
      <c r="H11" s="75">
        <v>5</v>
      </c>
      <c r="I11" s="75">
        <v>88270</v>
      </c>
      <c r="J11" s="75">
        <v>120291</v>
      </c>
      <c r="K11" s="75" t="s">
        <v>247</v>
      </c>
      <c r="L11" s="75" t="s">
        <v>113</v>
      </c>
      <c r="M11" s="75" t="s">
        <v>113</v>
      </c>
      <c r="N11" s="102" t="s">
        <v>113</v>
      </c>
      <c r="O11" s="285"/>
      <c r="P11" s="520"/>
      <c r="Q11" s="40" t="s">
        <v>29</v>
      </c>
      <c r="R11" s="413" t="s">
        <v>30</v>
      </c>
      <c r="S11" s="435"/>
      <c r="T11" s="75" t="s">
        <v>113</v>
      </c>
      <c r="U11" s="75" t="s">
        <v>113</v>
      </c>
      <c r="V11" s="75" t="s">
        <v>113</v>
      </c>
      <c r="W11" s="75" t="s">
        <v>113</v>
      </c>
      <c r="X11" s="75">
        <v>349668</v>
      </c>
      <c r="Y11" s="75" t="s">
        <v>247</v>
      </c>
      <c r="Z11" s="75">
        <v>201184</v>
      </c>
      <c r="AA11" s="288" t="s">
        <v>247</v>
      </c>
    </row>
    <row r="12" spans="1:27" ht="15.9" customHeight="1" x14ac:dyDescent="0.2">
      <c r="A12" s="491"/>
      <c r="B12" s="40" t="s">
        <v>31</v>
      </c>
      <c r="C12" s="413" t="s">
        <v>32</v>
      </c>
      <c r="D12" s="435"/>
      <c r="E12" s="287">
        <v>4</v>
      </c>
      <c r="F12" s="75">
        <v>100</v>
      </c>
      <c r="G12" s="75">
        <v>100</v>
      </c>
      <c r="H12" s="75">
        <v>0</v>
      </c>
      <c r="I12" s="75">
        <v>35982</v>
      </c>
      <c r="J12" s="75">
        <v>319786</v>
      </c>
      <c r="K12" s="75" t="s">
        <v>113</v>
      </c>
      <c r="L12" s="75" t="s">
        <v>113</v>
      </c>
      <c r="M12" s="75" t="s">
        <v>113</v>
      </c>
      <c r="N12" s="102" t="s">
        <v>113</v>
      </c>
      <c r="O12" s="285"/>
      <c r="P12" s="520"/>
      <c r="Q12" s="40" t="s">
        <v>31</v>
      </c>
      <c r="R12" s="413" t="s">
        <v>32</v>
      </c>
      <c r="S12" s="435"/>
      <c r="T12" s="75" t="s">
        <v>113</v>
      </c>
      <c r="U12" s="75" t="s">
        <v>113</v>
      </c>
      <c r="V12" s="75" t="s">
        <v>113</v>
      </c>
      <c r="W12" s="75" t="s">
        <v>113</v>
      </c>
      <c r="X12" s="75">
        <v>429269</v>
      </c>
      <c r="Y12" s="75" t="s">
        <v>247</v>
      </c>
      <c r="Z12" s="75">
        <v>100280</v>
      </c>
      <c r="AA12" s="288" t="s">
        <v>247</v>
      </c>
    </row>
    <row r="13" spans="1:27" ht="15.9" customHeight="1" x14ac:dyDescent="0.2">
      <c r="A13" s="491"/>
      <c r="B13" s="40" t="s">
        <v>33</v>
      </c>
      <c r="C13" s="413" t="s">
        <v>34</v>
      </c>
      <c r="D13" s="435"/>
      <c r="E13" s="287">
        <v>2</v>
      </c>
      <c r="F13" s="75">
        <v>12</v>
      </c>
      <c r="G13" s="75">
        <v>12</v>
      </c>
      <c r="H13" s="75">
        <v>0</v>
      </c>
      <c r="I13" s="75" t="s">
        <v>115</v>
      </c>
      <c r="J13" s="75" t="s">
        <v>113</v>
      </c>
      <c r="K13" s="75" t="s">
        <v>50</v>
      </c>
      <c r="L13" s="75" t="s">
        <v>50</v>
      </c>
      <c r="M13" s="75" t="s">
        <v>50</v>
      </c>
      <c r="N13" s="102" t="s">
        <v>50</v>
      </c>
      <c r="O13" s="285"/>
      <c r="P13" s="520"/>
      <c r="Q13" s="40" t="s">
        <v>33</v>
      </c>
      <c r="R13" s="413" t="s">
        <v>34</v>
      </c>
      <c r="S13" s="435"/>
      <c r="T13" s="75" t="s">
        <v>50</v>
      </c>
      <c r="U13" s="75" t="s">
        <v>50</v>
      </c>
      <c r="V13" s="75" t="s">
        <v>50</v>
      </c>
      <c r="W13" s="75" t="s">
        <v>50</v>
      </c>
      <c r="X13" s="75" t="s">
        <v>113</v>
      </c>
      <c r="Y13" s="75" t="s">
        <v>50</v>
      </c>
      <c r="Z13" s="75" t="s">
        <v>115</v>
      </c>
      <c r="AA13" s="288" t="s">
        <v>50</v>
      </c>
    </row>
    <row r="14" spans="1:27" ht="15.9" customHeight="1" x14ac:dyDescent="0.2">
      <c r="A14" s="491"/>
      <c r="B14" s="40" t="s">
        <v>35</v>
      </c>
      <c r="C14" s="413" t="s">
        <v>36</v>
      </c>
      <c r="D14" s="435"/>
      <c r="E14" s="287">
        <v>1</v>
      </c>
      <c r="F14" s="75">
        <v>9</v>
      </c>
      <c r="G14" s="75">
        <v>9</v>
      </c>
      <c r="H14" s="75">
        <v>0</v>
      </c>
      <c r="I14" s="75" t="s">
        <v>113</v>
      </c>
      <c r="J14" s="75" t="s">
        <v>113</v>
      </c>
      <c r="K14" s="75" t="s">
        <v>50</v>
      </c>
      <c r="L14" s="75" t="s">
        <v>50</v>
      </c>
      <c r="M14" s="75" t="s">
        <v>50</v>
      </c>
      <c r="N14" s="102" t="s">
        <v>50</v>
      </c>
      <c r="O14" s="285"/>
      <c r="P14" s="520"/>
      <c r="Q14" s="40" t="s">
        <v>35</v>
      </c>
      <c r="R14" s="413" t="s">
        <v>36</v>
      </c>
      <c r="S14" s="435"/>
      <c r="T14" s="75" t="s">
        <v>50</v>
      </c>
      <c r="U14" s="75" t="s">
        <v>50</v>
      </c>
      <c r="V14" s="75" t="s">
        <v>50</v>
      </c>
      <c r="W14" s="75" t="s">
        <v>50</v>
      </c>
      <c r="X14" s="75" t="s">
        <v>113</v>
      </c>
      <c r="Y14" s="75" t="s">
        <v>50</v>
      </c>
      <c r="Z14" s="75" t="s">
        <v>115</v>
      </c>
      <c r="AA14" s="288" t="s">
        <v>50</v>
      </c>
    </row>
    <row r="15" spans="1:27" ht="15.9" customHeight="1" x14ac:dyDescent="0.2">
      <c r="A15" s="491"/>
      <c r="B15" s="40" t="s">
        <v>37</v>
      </c>
      <c r="C15" s="413" t="s">
        <v>38</v>
      </c>
      <c r="D15" s="435"/>
      <c r="E15" s="287">
        <v>2</v>
      </c>
      <c r="F15" s="75">
        <v>33</v>
      </c>
      <c r="G15" s="75">
        <v>33</v>
      </c>
      <c r="H15" s="75">
        <v>0</v>
      </c>
      <c r="I15" s="75" t="s">
        <v>115</v>
      </c>
      <c r="J15" s="75" t="s">
        <v>115</v>
      </c>
      <c r="K15" s="75" t="s">
        <v>50</v>
      </c>
      <c r="L15" s="75" t="s">
        <v>50</v>
      </c>
      <c r="M15" s="75" t="s">
        <v>50</v>
      </c>
      <c r="N15" s="102" t="s">
        <v>50</v>
      </c>
      <c r="O15" s="285"/>
      <c r="P15" s="520"/>
      <c r="Q15" s="40" t="s">
        <v>37</v>
      </c>
      <c r="R15" s="413" t="s">
        <v>38</v>
      </c>
      <c r="S15" s="435"/>
      <c r="T15" s="75" t="s">
        <v>50</v>
      </c>
      <c r="U15" s="75" t="s">
        <v>50</v>
      </c>
      <c r="V15" s="75" t="s">
        <v>50</v>
      </c>
      <c r="W15" s="75" t="s">
        <v>50</v>
      </c>
      <c r="X15" s="75" t="s">
        <v>113</v>
      </c>
      <c r="Y15" s="75" t="s">
        <v>50</v>
      </c>
      <c r="Z15" s="75" t="s">
        <v>115</v>
      </c>
      <c r="AA15" s="288" t="s">
        <v>50</v>
      </c>
    </row>
    <row r="16" spans="1:27" ht="15.9" customHeight="1" x14ac:dyDescent="0.2">
      <c r="A16" s="491"/>
      <c r="B16" s="40" t="s">
        <v>39</v>
      </c>
      <c r="C16" s="413" t="s">
        <v>40</v>
      </c>
      <c r="D16" s="435"/>
      <c r="E16" s="287">
        <v>7</v>
      </c>
      <c r="F16" s="75">
        <v>772</v>
      </c>
      <c r="G16" s="75">
        <v>772</v>
      </c>
      <c r="H16" s="75">
        <v>0</v>
      </c>
      <c r="I16" s="75">
        <v>366477</v>
      </c>
      <c r="J16" s="75">
        <v>2945515</v>
      </c>
      <c r="K16" s="75">
        <v>1539700</v>
      </c>
      <c r="L16" s="75">
        <v>425071</v>
      </c>
      <c r="M16" s="75">
        <v>542588</v>
      </c>
      <c r="N16" s="102">
        <v>572071</v>
      </c>
      <c r="O16" s="285"/>
      <c r="P16" s="520"/>
      <c r="Q16" s="40" t="s">
        <v>39</v>
      </c>
      <c r="R16" s="413" t="s">
        <v>40</v>
      </c>
      <c r="S16" s="435"/>
      <c r="T16" s="15">
        <v>1610422</v>
      </c>
      <c r="U16" s="75">
        <v>430077</v>
      </c>
      <c r="V16" s="75">
        <v>644508</v>
      </c>
      <c r="W16" s="75">
        <v>535837</v>
      </c>
      <c r="X16" s="75">
        <v>7596200</v>
      </c>
      <c r="Y16" s="75">
        <v>194081</v>
      </c>
      <c r="Z16" s="75">
        <v>4135485</v>
      </c>
      <c r="AA16" s="288">
        <v>131405</v>
      </c>
    </row>
    <row r="17" spans="1:27" ht="15.9" customHeight="1" x14ac:dyDescent="0.2">
      <c r="A17" s="491"/>
      <c r="B17" s="40" t="s">
        <v>41</v>
      </c>
      <c r="C17" s="413" t="s">
        <v>42</v>
      </c>
      <c r="D17" s="435"/>
      <c r="E17" s="287">
        <v>1</v>
      </c>
      <c r="F17" s="75">
        <v>9</v>
      </c>
      <c r="G17" s="75">
        <v>9</v>
      </c>
      <c r="H17" s="75">
        <v>0</v>
      </c>
      <c r="I17" s="75" t="s">
        <v>115</v>
      </c>
      <c r="J17" s="75" t="s">
        <v>113</v>
      </c>
      <c r="K17" s="75" t="s">
        <v>50</v>
      </c>
      <c r="L17" s="75" t="s">
        <v>50</v>
      </c>
      <c r="M17" s="75" t="s">
        <v>50</v>
      </c>
      <c r="N17" s="102" t="s">
        <v>50</v>
      </c>
      <c r="O17" s="285"/>
      <c r="P17" s="520"/>
      <c r="Q17" s="40" t="s">
        <v>41</v>
      </c>
      <c r="R17" s="413" t="s">
        <v>42</v>
      </c>
      <c r="S17" s="435"/>
      <c r="T17" s="75" t="s">
        <v>50</v>
      </c>
      <c r="U17" s="75" t="s">
        <v>50</v>
      </c>
      <c r="V17" s="75" t="s">
        <v>50</v>
      </c>
      <c r="W17" s="75" t="s">
        <v>50</v>
      </c>
      <c r="X17" s="75" t="s">
        <v>115</v>
      </c>
      <c r="Y17" s="75" t="s">
        <v>50</v>
      </c>
      <c r="Z17" s="75" t="s">
        <v>115</v>
      </c>
      <c r="AA17" s="288" t="s">
        <v>50</v>
      </c>
    </row>
    <row r="18" spans="1:27" ht="15.9" customHeight="1" x14ac:dyDescent="0.2">
      <c r="A18" s="491"/>
      <c r="B18" s="40" t="s">
        <v>43</v>
      </c>
      <c r="C18" s="413" t="s">
        <v>44</v>
      </c>
      <c r="D18" s="435"/>
      <c r="E18" s="287">
        <v>13</v>
      </c>
      <c r="F18" s="75">
        <v>317</v>
      </c>
      <c r="G18" s="75">
        <v>317</v>
      </c>
      <c r="H18" s="75">
        <v>0</v>
      </c>
      <c r="I18" s="75">
        <v>82538</v>
      </c>
      <c r="J18" s="75">
        <v>305560</v>
      </c>
      <c r="K18" s="75">
        <v>47501</v>
      </c>
      <c r="L18" s="75">
        <v>30622</v>
      </c>
      <c r="M18" s="75">
        <v>10273</v>
      </c>
      <c r="N18" s="102">
        <v>6606</v>
      </c>
      <c r="O18" s="285"/>
      <c r="P18" s="520"/>
      <c r="Q18" s="40" t="s">
        <v>43</v>
      </c>
      <c r="R18" s="413" t="s">
        <v>44</v>
      </c>
      <c r="S18" s="435"/>
      <c r="T18" s="75">
        <v>42829</v>
      </c>
      <c r="U18" s="75">
        <v>24444</v>
      </c>
      <c r="V18" s="75">
        <v>10722</v>
      </c>
      <c r="W18" s="75">
        <v>7663</v>
      </c>
      <c r="X18" s="75">
        <v>607372</v>
      </c>
      <c r="Y18" s="75">
        <v>18820</v>
      </c>
      <c r="Z18" s="75">
        <v>258307</v>
      </c>
      <c r="AA18" s="288">
        <v>9381</v>
      </c>
    </row>
    <row r="19" spans="1:27" ht="15.9" customHeight="1" x14ac:dyDescent="0.2">
      <c r="A19" s="491"/>
      <c r="B19" s="40" t="s">
        <v>45</v>
      </c>
      <c r="C19" s="413" t="s">
        <v>46</v>
      </c>
      <c r="D19" s="435"/>
      <c r="E19" s="287">
        <v>2</v>
      </c>
      <c r="F19" s="75">
        <v>388</v>
      </c>
      <c r="G19" s="75">
        <v>388</v>
      </c>
      <c r="H19" s="75">
        <v>0</v>
      </c>
      <c r="I19" s="75" t="s">
        <v>115</v>
      </c>
      <c r="J19" s="75" t="s">
        <v>115</v>
      </c>
      <c r="K19" s="75" t="s">
        <v>113</v>
      </c>
      <c r="L19" s="75" t="s">
        <v>113</v>
      </c>
      <c r="M19" s="75" t="s">
        <v>113</v>
      </c>
      <c r="N19" s="102" t="s">
        <v>115</v>
      </c>
      <c r="O19" s="285"/>
      <c r="P19" s="520"/>
      <c r="Q19" s="40" t="s">
        <v>45</v>
      </c>
      <c r="R19" s="413" t="s">
        <v>46</v>
      </c>
      <c r="S19" s="435"/>
      <c r="T19" s="75" t="s">
        <v>113</v>
      </c>
      <c r="U19" s="75" t="s">
        <v>113</v>
      </c>
      <c r="V19" s="75" t="s">
        <v>113</v>
      </c>
      <c r="W19" s="75" t="s">
        <v>113</v>
      </c>
      <c r="X19" s="75" t="s">
        <v>115</v>
      </c>
      <c r="Y19" s="75" t="s">
        <v>115</v>
      </c>
      <c r="Z19" s="75" t="s">
        <v>115</v>
      </c>
      <c r="AA19" s="288" t="s">
        <v>115</v>
      </c>
    </row>
    <row r="20" spans="1:27" ht="15.9" customHeight="1" x14ac:dyDescent="0.2">
      <c r="A20" s="491"/>
      <c r="B20" s="40" t="s">
        <v>47</v>
      </c>
      <c r="C20" s="413" t="s">
        <v>48</v>
      </c>
      <c r="D20" s="435"/>
      <c r="E20" s="45" t="s">
        <v>50</v>
      </c>
      <c r="F20" s="75" t="s">
        <v>50</v>
      </c>
      <c r="G20" s="75" t="s">
        <v>50</v>
      </c>
      <c r="H20" s="75" t="s">
        <v>50</v>
      </c>
      <c r="I20" s="75" t="s">
        <v>50</v>
      </c>
      <c r="J20" s="75" t="s">
        <v>50</v>
      </c>
      <c r="K20" s="75" t="s">
        <v>50</v>
      </c>
      <c r="L20" s="75" t="s">
        <v>50</v>
      </c>
      <c r="M20" s="75" t="s">
        <v>50</v>
      </c>
      <c r="N20" s="102" t="s">
        <v>50</v>
      </c>
      <c r="O20" s="285"/>
      <c r="P20" s="520"/>
      <c r="Q20" s="40" t="s">
        <v>47</v>
      </c>
      <c r="R20" s="413" t="s">
        <v>48</v>
      </c>
      <c r="S20" s="435"/>
      <c r="T20" s="75" t="s">
        <v>50</v>
      </c>
      <c r="U20" s="75" t="s">
        <v>50</v>
      </c>
      <c r="V20" s="75" t="s">
        <v>50</v>
      </c>
      <c r="W20" s="75" t="s">
        <v>50</v>
      </c>
      <c r="X20" s="75" t="s">
        <v>50</v>
      </c>
      <c r="Y20" s="75" t="s">
        <v>50</v>
      </c>
      <c r="Z20" s="75" t="s">
        <v>50</v>
      </c>
      <c r="AA20" s="288" t="s">
        <v>50</v>
      </c>
    </row>
    <row r="21" spans="1:27" ht="15.9" customHeight="1" x14ac:dyDescent="0.2">
      <c r="A21" s="491"/>
      <c r="B21" s="40" t="s">
        <v>51</v>
      </c>
      <c r="C21" s="413" t="s">
        <v>52</v>
      </c>
      <c r="D21" s="435"/>
      <c r="E21" s="287">
        <v>9</v>
      </c>
      <c r="F21" s="75">
        <v>157</v>
      </c>
      <c r="G21" s="75">
        <v>157</v>
      </c>
      <c r="H21" s="75">
        <v>0</v>
      </c>
      <c r="I21" s="75">
        <v>57235</v>
      </c>
      <c r="J21" s="75">
        <v>148496</v>
      </c>
      <c r="K21" s="75" t="s">
        <v>50</v>
      </c>
      <c r="L21" s="75" t="s">
        <v>50</v>
      </c>
      <c r="M21" s="75" t="s">
        <v>50</v>
      </c>
      <c r="N21" s="102" t="s">
        <v>50</v>
      </c>
      <c r="O21" s="285"/>
      <c r="P21" s="520"/>
      <c r="Q21" s="40" t="s">
        <v>51</v>
      </c>
      <c r="R21" s="413" t="s">
        <v>52</v>
      </c>
      <c r="S21" s="435"/>
      <c r="T21" s="75" t="s">
        <v>50</v>
      </c>
      <c r="U21" s="75" t="s">
        <v>50</v>
      </c>
      <c r="V21" s="75" t="s">
        <v>50</v>
      </c>
      <c r="W21" s="75" t="s">
        <v>50</v>
      </c>
      <c r="X21" s="75">
        <v>419620</v>
      </c>
      <c r="Y21" s="75" t="s">
        <v>50</v>
      </c>
      <c r="Z21" s="75">
        <v>252916</v>
      </c>
      <c r="AA21" s="288" t="s">
        <v>50</v>
      </c>
    </row>
    <row r="22" spans="1:27" ht="15.9" customHeight="1" x14ac:dyDescent="0.2">
      <c r="A22" s="491"/>
      <c r="B22" s="40" t="s">
        <v>53</v>
      </c>
      <c r="C22" s="413" t="s">
        <v>54</v>
      </c>
      <c r="D22" s="435"/>
      <c r="E22" s="287">
        <v>3</v>
      </c>
      <c r="F22" s="75">
        <v>227</v>
      </c>
      <c r="G22" s="75">
        <v>227</v>
      </c>
      <c r="H22" s="75">
        <v>0</v>
      </c>
      <c r="I22" s="75">
        <v>99789</v>
      </c>
      <c r="J22" s="75">
        <v>506987</v>
      </c>
      <c r="K22" s="75" t="s">
        <v>113</v>
      </c>
      <c r="L22" s="75" t="s">
        <v>113</v>
      </c>
      <c r="M22" s="75" t="s">
        <v>113</v>
      </c>
      <c r="N22" s="102" t="s">
        <v>113</v>
      </c>
      <c r="O22" s="285"/>
      <c r="P22" s="520"/>
      <c r="Q22" s="40" t="s">
        <v>53</v>
      </c>
      <c r="R22" s="413" t="s">
        <v>54</v>
      </c>
      <c r="S22" s="435"/>
      <c r="T22" s="75" t="s">
        <v>113</v>
      </c>
      <c r="U22" s="75" t="s">
        <v>113</v>
      </c>
      <c r="V22" s="75" t="s">
        <v>113</v>
      </c>
      <c r="W22" s="75" t="s">
        <v>113</v>
      </c>
      <c r="X22" s="75">
        <v>816317</v>
      </c>
      <c r="Y22" s="75" t="s">
        <v>115</v>
      </c>
      <c r="Z22" s="75">
        <v>254692</v>
      </c>
      <c r="AA22" s="288" t="s">
        <v>115</v>
      </c>
    </row>
    <row r="23" spans="1:27" ht="15.9" customHeight="1" x14ac:dyDescent="0.2">
      <c r="A23" s="491"/>
      <c r="B23" s="40" t="s">
        <v>55</v>
      </c>
      <c r="C23" s="413" t="s">
        <v>56</v>
      </c>
      <c r="D23" s="435"/>
      <c r="E23" s="287">
        <v>3</v>
      </c>
      <c r="F23" s="75">
        <v>118</v>
      </c>
      <c r="G23" s="75">
        <v>118</v>
      </c>
      <c r="H23" s="75">
        <v>0</v>
      </c>
      <c r="I23" s="75">
        <v>97559</v>
      </c>
      <c r="J23" s="75">
        <v>268506</v>
      </c>
      <c r="K23" s="75" t="s">
        <v>113</v>
      </c>
      <c r="L23" s="75" t="s">
        <v>113</v>
      </c>
      <c r="M23" s="75" t="s">
        <v>113</v>
      </c>
      <c r="N23" s="102" t="s">
        <v>113</v>
      </c>
      <c r="O23" s="285"/>
      <c r="P23" s="520"/>
      <c r="Q23" s="40" t="s">
        <v>55</v>
      </c>
      <c r="R23" s="413" t="s">
        <v>56</v>
      </c>
      <c r="S23" s="435"/>
      <c r="T23" s="75" t="s">
        <v>113</v>
      </c>
      <c r="U23" s="75" t="s">
        <v>113</v>
      </c>
      <c r="V23" s="75" t="s">
        <v>113</v>
      </c>
      <c r="W23" s="75" t="s">
        <v>113</v>
      </c>
      <c r="X23" s="75">
        <v>505689</v>
      </c>
      <c r="Y23" s="75" t="s">
        <v>116</v>
      </c>
      <c r="Z23" s="75">
        <v>220519</v>
      </c>
      <c r="AA23" s="288" t="s">
        <v>116</v>
      </c>
    </row>
    <row r="24" spans="1:27" ht="15.9" customHeight="1" x14ac:dyDescent="0.2">
      <c r="A24" s="491"/>
      <c r="B24" s="40" t="s">
        <v>57</v>
      </c>
      <c r="C24" s="413" t="s">
        <v>58</v>
      </c>
      <c r="D24" s="435"/>
      <c r="E24" s="287">
        <v>13</v>
      </c>
      <c r="F24" s="75">
        <v>497</v>
      </c>
      <c r="G24" s="75">
        <v>496</v>
      </c>
      <c r="H24" s="75">
        <v>1</v>
      </c>
      <c r="I24" s="75">
        <v>218335</v>
      </c>
      <c r="J24" s="75">
        <v>1274316</v>
      </c>
      <c r="K24" s="75" t="s">
        <v>113</v>
      </c>
      <c r="L24" s="75" t="s">
        <v>113</v>
      </c>
      <c r="M24" s="75" t="s">
        <v>113</v>
      </c>
      <c r="N24" s="102" t="s">
        <v>113</v>
      </c>
      <c r="O24" s="285"/>
      <c r="P24" s="520"/>
      <c r="Q24" s="40" t="s">
        <v>57</v>
      </c>
      <c r="R24" s="413" t="s">
        <v>58</v>
      </c>
      <c r="S24" s="435"/>
      <c r="T24" s="75" t="s">
        <v>113</v>
      </c>
      <c r="U24" s="75" t="s">
        <v>113</v>
      </c>
      <c r="V24" s="75" t="s">
        <v>113</v>
      </c>
      <c r="W24" s="75" t="s">
        <v>113</v>
      </c>
      <c r="X24" s="75">
        <v>1655102</v>
      </c>
      <c r="Y24" s="75" t="s">
        <v>116</v>
      </c>
      <c r="Z24" s="75">
        <v>345894</v>
      </c>
      <c r="AA24" s="288" t="s">
        <v>116</v>
      </c>
    </row>
    <row r="25" spans="1:27" ht="15.9" customHeight="1" x14ac:dyDescent="0.2">
      <c r="A25" s="491"/>
      <c r="B25" s="40" t="s">
        <v>59</v>
      </c>
      <c r="C25" s="413" t="s">
        <v>60</v>
      </c>
      <c r="D25" s="435"/>
      <c r="E25" s="287">
        <v>5</v>
      </c>
      <c r="F25" s="75">
        <v>101</v>
      </c>
      <c r="G25" s="75">
        <v>101</v>
      </c>
      <c r="H25" s="75">
        <v>0</v>
      </c>
      <c r="I25" s="75">
        <v>32221</v>
      </c>
      <c r="J25" s="75">
        <v>115456</v>
      </c>
      <c r="K25" s="75" t="s">
        <v>113</v>
      </c>
      <c r="L25" s="75" t="s">
        <v>113</v>
      </c>
      <c r="M25" s="75" t="s">
        <v>113</v>
      </c>
      <c r="N25" s="102" t="s">
        <v>113</v>
      </c>
      <c r="O25" s="285"/>
      <c r="P25" s="520"/>
      <c r="Q25" s="40" t="s">
        <v>59</v>
      </c>
      <c r="R25" s="413" t="s">
        <v>60</v>
      </c>
      <c r="S25" s="435"/>
      <c r="T25" s="75" t="s">
        <v>113</v>
      </c>
      <c r="U25" s="75" t="s">
        <v>113</v>
      </c>
      <c r="V25" s="75" t="s">
        <v>113</v>
      </c>
      <c r="W25" s="75" t="s">
        <v>113</v>
      </c>
      <c r="X25" s="75">
        <v>215444</v>
      </c>
      <c r="Y25" s="75" t="s">
        <v>116</v>
      </c>
      <c r="Z25" s="75">
        <v>89631</v>
      </c>
      <c r="AA25" s="288" t="s">
        <v>116</v>
      </c>
    </row>
    <row r="26" spans="1:27" ht="15.9" customHeight="1" x14ac:dyDescent="0.2">
      <c r="A26" s="491"/>
      <c r="B26" s="40" t="s">
        <v>61</v>
      </c>
      <c r="C26" s="413" t="s">
        <v>62</v>
      </c>
      <c r="D26" s="435"/>
      <c r="E26" s="287">
        <v>8</v>
      </c>
      <c r="F26" s="75">
        <v>1225</v>
      </c>
      <c r="G26" s="75">
        <v>1225</v>
      </c>
      <c r="H26" s="75">
        <v>0</v>
      </c>
      <c r="I26" s="75">
        <v>661625</v>
      </c>
      <c r="J26" s="75">
        <v>1951831</v>
      </c>
      <c r="K26" s="75">
        <v>670853</v>
      </c>
      <c r="L26" s="75">
        <v>249728</v>
      </c>
      <c r="M26" s="75">
        <v>118979</v>
      </c>
      <c r="N26" s="102">
        <v>302146</v>
      </c>
      <c r="O26" s="285"/>
      <c r="P26" s="520"/>
      <c r="Q26" s="40" t="s">
        <v>61</v>
      </c>
      <c r="R26" s="413" t="s">
        <v>62</v>
      </c>
      <c r="S26" s="435"/>
      <c r="T26" s="75">
        <v>658603</v>
      </c>
      <c r="U26" s="75">
        <v>242194</v>
      </c>
      <c r="V26" s="75">
        <v>117335</v>
      </c>
      <c r="W26" s="75">
        <v>299074</v>
      </c>
      <c r="X26" s="75">
        <v>3847776</v>
      </c>
      <c r="Y26" s="75">
        <v>77103</v>
      </c>
      <c r="Z26" s="75">
        <v>1683068</v>
      </c>
      <c r="AA26" s="288">
        <v>31783</v>
      </c>
    </row>
    <row r="27" spans="1:27" ht="15.9" customHeight="1" x14ac:dyDescent="0.2">
      <c r="A27" s="491"/>
      <c r="B27" s="40" t="s">
        <v>63</v>
      </c>
      <c r="C27" s="413" t="s">
        <v>64</v>
      </c>
      <c r="D27" s="435"/>
      <c r="E27" s="287">
        <v>21</v>
      </c>
      <c r="F27" s="75">
        <v>1483</v>
      </c>
      <c r="G27" s="75">
        <v>1476</v>
      </c>
      <c r="H27" s="75">
        <v>7</v>
      </c>
      <c r="I27" s="75">
        <v>646960</v>
      </c>
      <c r="J27" s="75">
        <v>2474738</v>
      </c>
      <c r="K27" s="75">
        <v>351238</v>
      </c>
      <c r="L27" s="75">
        <v>59512</v>
      </c>
      <c r="M27" s="75">
        <v>44928</v>
      </c>
      <c r="N27" s="102">
        <v>246798</v>
      </c>
      <c r="O27" s="285"/>
      <c r="P27" s="520"/>
      <c r="Q27" s="40" t="s">
        <v>63</v>
      </c>
      <c r="R27" s="413" t="s">
        <v>64</v>
      </c>
      <c r="S27" s="435"/>
      <c r="T27" s="75">
        <v>331966</v>
      </c>
      <c r="U27" s="75">
        <v>56993</v>
      </c>
      <c r="V27" s="75">
        <v>37993</v>
      </c>
      <c r="W27" s="75">
        <v>236980</v>
      </c>
      <c r="X27" s="75">
        <v>3716373</v>
      </c>
      <c r="Y27" s="75">
        <v>57596</v>
      </c>
      <c r="Z27" s="75">
        <v>1115564</v>
      </c>
      <c r="AA27" s="288">
        <v>79898</v>
      </c>
    </row>
    <row r="28" spans="1:27" ht="15.9" customHeight="1" x14ac:dyDescent="0.2">
      <c r="A28" s="491"/>
      <c r="B28" s="40" t="s">
        <v>65</v>
      </c>
      <c r="C28" s="413" t="s">
        <v>66</v>
      </c>
      <c r="D28" s="435"/>
      <c r="E28" s="287">
        <v>5</v>
      </c>
      <c r="F28" s="75">
        <v>690</v>
      </c>
      <c r="G28" s="75">
        <v>690</v>
      </c>
      <c r="H28" s="75">
        <v>0</v>
      </c>
      <c r="I28" s="75">
        <v>341639</v>
      </c>
      <c r="J28" s="75">
        <v>2958554</v>
      </c>
      <c r="K28" s="75">
        <v>408770</v>
      </c>
      <c r="L28" s="75">
        <v>114479</v>
      </c>
      <c r="M28" s="75">
        <v>228222</v>
      </c>
      <c r="N28" s="102">
        <v>66069</v>
      </c>
      <c r="O28" s="285"/>
      <c r="P28" s="520"/>
      <c r="Q28" s="40" t="s">
        <v>65</v>
      </c>
      <c r="R28" s="413" t="s">
        <v>66</v>
      </c>
      <c r="S28" s="435"/>
      <c r="T28" s="75">
        <v>433387</v>
      </c>
      <c r="U28" s="75">
        <v>112386</v>
      </c>
      <c r="V28" s="75">
        <v>240126</v>
      </c>
      <c r="W28" s="75">
        <v>80875</v>
      </c>
      <c r="X28" s="75">
        <v>3836712</v>
      </c>
      <c r="Y28" s="75">
        <v>52530</v>
      </c>
      <c r="Z28" s="75">
        <v>936734</v>
      </c>
      <c r="AA28" s="288">
        <v>79625</v>
      </c>
    </row>
    <row r="29" spans="1:27" ht="15.9" customHeight="1" x14ac:dyDescent="0.2">
      <c r="A29" s="491"/>
      <c r="B29" s="40" t="s">
        <v>67</v>
      </c>
      <c r="C29" s="413" t="s">
        <v>68</v>
      </c>
      <c r="D29" s="435"/>
      <c r="E29" s="287">
        <v>20</v>
      </c>
      <c r="F29" s="75">
        <v>3738</v>
      </c>
      <c r="G29" s="75">
        <v>3737</v>
      </c>
      <c r="H29" s="75">
        <v>1</v>
      </c>
      <c r="I29" s="75">
        <v>2369574</v>
      </c>
      <c r="J29" s="75">
        <v>16642290</v>
      </c>
      <c r="K29" s="75">
        <v>2889081</v>
      </c>
      <c r="L29" s="75">
        <v>59094</v>
      </c>
      <c r="M29" s="75">
        <v>2111029</v>
      </c>
      <c r="N29" s="102">
        <v>718958</v>
      </c>
      <c r="O29" s="285"/>
      <c r="P29" s="520"/>
      <c r="Q29" s="40" t="s">
        <v>67</v>
      </c>
      <c r="R29" s="413" t="s">
        <v>68</v>
      </c>
      <c r="S29" s="435"/>
      <c r="T29" s="75">
        <v>3144237</v>
      </c>
      <c r="U29" s="75">
        <v>55611</v>
      </c>
      <c r="V29" s="75">
        <v>2287033</v>
      </c>
      <c r="W29" s="75">
        <v>801593</v>
      </c>
      <c r="X29" s="75">
        <v>20715190</v>
      </c>
      <c r="Y29" s="75">
        <v>214947</v>
      </c>
      <c r="Z29" s="75">
        <v>4220860</v>
      </c>
      <c r="AA29" s="288">
        <v>460437</v>
      </c>
    </row>
    <row r="30" spans="1:27" ht="15.9" customHeight="1" x14ac:dyDescent="0.2">
      <c r="A30" s="491"/>
      <c r="B30" s="40" t="s">
        <v>69</v>
      </c>
      <c r="C30" s="413" t="s">
        <v>70</v>
      </c>
      <c r="D30" s="435"/>
      <c r="E30" s="287">
        <v>4</v>
      </c>
      <c r="F30" s="75">
        <v>242</v>
      </c>
      <c r="G30" s="75">
        <v>242</v>
      </c>
      <c r="H30" s="75">
        <v>0</v>
      </c>
      <c r="I30" s="75">
        <v>169801</v>
      </c>
      <c r="J30" s="75">
        <v>1717771</v>
      </c>
      <c r="K30" s="75" t="s">
        <v>113</v>
      </c>
      <c r="L30" s="75" t="s">
        <v>113</v>
      </c>
      <c r="M30" s="75" t="s">
        <v>113</v>
      </c>
      <c r="N30" s="102" t="s">
        <v>116</v>
      </c>
      <c r="O30" s="285"/>
      <c r="P30" s="520"/>
      <c r="Q30" s="40" t="s">
        <v>69</v>
      </c>
      <c r="R30" s="413" t="s">
        <v>70</v>
      </c>
      <c r="S30" s="435"/>
      <c r="T30" s="75" t="s">
        <v>113</v>
      </c>
      <c r="U30" s="75" t="s">
        <v>113</v>
      </c>
      <c r="V30" s="75" t="s">
        <v>113</v>
      </c>
      <c r="W30" s="75" t="s">
        <v>113</v>
      </c>
      <c r="X30" s="75">
        <v>3156120</v>
      </c>
      <c r="Y30" s="75" t="s">
        <v>116</v>
      </c>
      <c r="Z30" s="75">
        <v>1579337</v>
      </c>
      <c r="AA30" s="288" t="s">
        <v>116</v>
      </c>
    </row>
    <row r="31" spans="1:27" ht="15.9" customHeight="1" x14ac:dyDescent="0.2">
      <c r="A31" s="491"/>
      <c r="B31" s="40" t="s">
        <v>71</v>
      </c>
      <c r="C31" s="413" t="s">
        <v>72</v>
      </c>
      <c r="D31" s="435"/>
      <c r="E31" s="287">
        <v>5</v>
      </c>
      <c r="F31" s="15">
        <v>46</v>
      </c>
      <c r="G31" s="75">
        <v>46</v>
      </c>
      <c r="H31" s="15">
        <v>0</v>
      </c>
      <c r="I31" s="75">
        <v>12207</v>
      </c>
      <c r="J31" s="75">
        <v>7475</v>
      </c>
      <c r="K31" s="75" t="s">
        <v>146</v>
      </c>
      <c r="L31" s="75" t="s">
        <v>146</v>
      </c>
      <c r="M31" s="75" t="s">
        <v>146</v>
      </c>
      <c r="N31" s="102" t="s">
        <v>146</v>
      </c>
      <c r="O31" s="104"/>
      <c r="P31" s="520"/>
      <c r="Q31" s="40" t="s">
        <v>71</v>
      </c>
      <c r="R31" s="413" t="s">
        <v>72</v>
      </c>
      <c r="S31" s="435"/>
      <c r="T31" s="75" t="s">
        <v>146</v>
      </c>
      <c r="U31" s="75" t="s">
        <v>146</v>
      </c>
      <c r="V31" s="75" t="s">
        <v>146</v>
      </c>
      <c r="W31" s="75" t="s">
        <v>146</v>
      </c>
      <c r="X31" s="75">
        <v>31931</v>
      </c>
      <c r="Y31" s="75" t="s">
        <v>146</v>
      </c>
      <c r="Z31" s="75">
        <v>22812</v>
      </c>
      <c r="AA31" s="289" t="s">
        <v>146</v>
      </c>
    </row>
    <row r="32" spans="1:27" ht="15.9" customHeight="1" thickBot="1" x14ac:dyDescent="0.25">
      <c r="A32" s="491"/>
      <c r="B32" s="50" t="s">
        <v>73</v>
      </c>
      <c r="C32" s="423" t="s">
        <v>74</v>
      </c>
      <c r="D32" s="527"/>
      <c r="E32" s="290">
        <v>6</v>
      </c>
      <c r="F32" s="77">
        <v>80</v>
      </c>
      <c r="G32" s="77">
        <v>76</v>
      </c>
      <c r="H32" s="77">
        <v>4</v>
      </c>
      <c r="I32" s="77">
        <v>20931</v>
      </c>
      <c r="J32" s="77">
        <v>42634</v>
      </c>
      <c r="K32" s="105" t="s">
        <v>113</v>
      </c>
      <c r="L32" s="105" t="s">
        <v>113</v>
      </c>
      <c r="M32" s="105" t="s">
        <v>113</v>
      </c>
      <c r="N32" s="159" t="s">
        <v>113</v>
      </c>
      <c r="O32" s="104"/>
      <c r="P32" s="520"/>
      <c r="Q32" s="50" t="s">
        <v>73</v>
      </c>
      <c r="R32" s="423" t="s">
        <v>74</v>
      </c>
      <c r="S32" s="527"/>
      <c r="T32" s="105" t="s">
        <v>113</v>
      </c>
      <c r="U32" s="105" t="s">
        <v>113</v>
      </c>
      <c r="V32" s="105" t="s">
        <v>113</v>
      </c>
      <c r="W32" s="105" t="s">
        <v>113</v>
      </c>
      <c r="X32" s="105">
        <v>90873</v>
      </c>
      <c r="Y32" s="105" t="s">
        <v>116</v>
      </c>
      <c r="Z32" s="105">
        <v>45465</v>
      </c>
      <c r="AA32" s="291" t="s">
        <v>124</v>
      </c>
    </row>
    <row r="33" spans="1:26" x14ac:dyDescent="0.2">
      <c r="A33" s="491"/>
      <c r="C33" s="436"/>
      <c r="D33" s="436"/>
      <c r="G33" s="132"/>
      <c r="P33" s="520"/>
      <c r="T33" s="112"/>
      <c r="Z33" s="104"/>
    </row>
    <row r="36" spans="1:26" ht="13.5" customHeight="1" x14ac:dyDescent="0.2"/>
    <row r="37" spans="1:26" ht="13.5" customHeight="1" x14ac:dyDescent="0.2"/>
    <row r="40" spans="1:26" ht="15.9" customHeight="1" x14ac:dyDescent="0.2"/>
    <row r="41" spans="1:26" ht="15.9" customHeight="1" x14ac:dyDescent="0.2"/>
    <row r="42" spans="1:26" ht="15.9" customHeight="1" x14ac:dyDescent="0.2"/>
    <row r="43" spans="1:26" ht="15.9" customHeight="1" x14ac:dyDescent="0.2"/>
    <row r="44" spans="1:26" ht="15.9" customHeight="1" x14ac:dyDescent="0.2"/>
    <row r="45" spans="1:26" ht="15.9" customHeight="1" x14ac:dyDescent="0.2"/>
    <row r="46" spans="1:26" ht="15.9" customHeight="1" x14ac:dyDescent="0.2"/>
    <row r="47" spans="1:26" ht="15.9" customHeight="1" x14ac:dyDescent="0.2"/>
    <row r="48" spans="1:26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</sheetData>
  <mergeCells count="77">
    <mergeCell ref="C32:D32"/>
    <mergeCell ref="R32:S32"/>
    <mergeCell ref="C33:D33"/>
    <mergeCell ref="C29:D29"/>
    <mergeCell ref="R29:S29"/>
    <mergeCell ref="C30:D30"/>
    <mergeCell ref="R30:S30"/>
    <mergeCell ref="C31:D31"/>
    <mergeCell ref="R31:S31"/>
    <mergeCell ref="C26:D26"/>
    <mergeCell ref="R26:S26"/>
    <mergeCell ref="C27:D27"/>
    <mergeCell ref="R27:S27"/>
    <mergeCell ref="C28:D28"/>
    <mergeCell ref="R28:S28"/>
    <mergeCell ref="C23:D23"/>
    <mergeCell ref="R23:S23"/>
    <mergeCell ref="C24:D24"/>
    <mergeCell ref="R24:S24"/>
    <mergeCell ref="C25:D25"/>
    <mergeCell ref="R25:S25"/>
    <mergeCell ref="R20:S20"/>
    <mergeCell ref="C21:D21"/>
    <mergeCell ref="R21:S21"/>
    <mergeCell ref="C22:D22"/>
    <mergeCell ref="R22:S22"/>
    <mergeCell ref="R17:S17"/>
    <mergeCell ref="C18:D18"/>
    <mergeCell ref="R18:S18"/>
    <mergeCell ref="C19:D19"/>
    <mergeCell ref="R19:S19"/>
    <mergeCell ref="R14:S14"/>
    <mergeCell ref="C15:D15"/>
    <mergeCell ref="R15:S15"/>
    <mergeCell ref="C16:D16"/>
    <mergeCell ref="R16:S16"/>
    <mergeCell ref="R11:S11"/>
    <mergeCell ref="C12:D12"/>
    <mergeCell ref="R12:S12"/>
    <mergeCell ref="C13:D13"/>
    <mergeCell ref="R13:S13"/>
    <mergeCell ref="Q8:S8"/>
    <mergeCell ref="C9:D9"/>
    <mergeCell ref="R9:S9"/>
    <mergeCell ref="C10:D10"/>
    <mergeCell ref="R10:S10"/>
    <mergeCell ref="Q4:S7"/>
    <mergeCell ref="T4:W4"/>
    <mergeCell ref="X4:X7"/>
    <mergeCell ref="Y4:Y7"/>
    <mergeCell ref="G5:G7"/>
    <mergeCell ref="H5:H7"/>
    <mergeCell ref="K5:K7"/>
    <mergeCell ref="L5:L7"/>
    <mergeCell ref="M5:M7"/>
    <mergeCell ref="Z4:Z7"/>
    <mergeCell ref="AA4:AA7"/>
    <mergeCell ref="T5:T7"/>
    <mergeCell ref="U5:U7"/>
    <mergeCell ref="V5:V7"/>
    <mergeCell ref="W5:W7"/>
    <mergeCell ref="A1:A33"/>
    <mergeCell ref="P1:P33"/>
    <mergeCell ref="B2:I2"/>
    <mergeCell ref="B4:D7"/>
    <mergeCell ref="E4:E7"/>
    <mergeCell ref="F4:H4"/>
    <mergeCell ref="I4:I7"/>
    <mergeCell ref="J4:J7"/>
    <mergeCell ref="K4:N4"/>
    <mergeCell ref="F5:F7"/>
    <mergeCell ref="N5:N7"/>
    <mergeCell ref="B8:D8"/>
    <mergeCell ref="C11:D11"/>
    <mergeCell ref="C14:D14"/>
    <mergeCell ref="C17:D17"/>
    <mergeCell ref="C20:D20"/>
  </mergeCells>
  <phoneticPr fontId="3"/>
  <pageMargins left="0.31496062992125984" right="0.44" top="0.74803149606299213" bottom="0.74803149606299213" header="0.31496062992125984" footer="0.31496062992125984"/>
  <pageSetup paperSize="9" scale="99" firstPageNumber="24" orientation="landscape" useFirstPageNumber="1" r:id="rId1"/>
  <headerFooter>
    <oddFooter xml:space="preserve">&amp;C
</oddFooter>
  </headerFooter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showWhiteSpace="0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2" width="12.6640625" style="1" customWidth="1"/>
    <col min="3" max="3" width="7.109375" style="1" customWidth="1"/>
    <col min="4" max="5" width="15.6640625" style="1" customWidth="1"/>
    <col min="6" max="6" width="13.6640625" style="1" customWidth="1"/>
    <col min="7" max="7" width="11.6640625" style="1" customWidth="1"/>
    <col min="8" max="16384" width="9" style="1"/>
  </cols>
  <sheetData>
    <row r="1" spans="1:7" s="292" customFormat="1" ht="24.9" customHeight="1" x14ac:dyDescent="0.2">
      <c r="A1" s="292" t="s">
        <v>248</v>
      </c>
    </row>
    <row r="2" spans="1:7" s="292" customFormat="1" ht="9.9" customHeight="1" x14ac:dyDescent="0.2"/>
    <row r="3" spans="1:7" s="11" customFormat="1" ht="20.100000000000001" customHeight="1" x14ac:dyDescent="0.2">
      <c r="A3" s="10" t="s">
        <v>249</v>
      </c>
    </row>
    <row r="4" spans="1:7" s="11" customFormat="1" ht="9.9" customHeight="1" x14ac:dyDescent="0.2"/>
    <row r="5" spans="1:7" s="11" customFormat="1" ht="20.100000000000001" customHeight="1" x14ac:dyDescent="0.2">
      <c r="A5" s="10" t="s">
        <v>250</v>
      </c>
    </row>
    <row r="6" spans="1:7" s="11" customFormat="1" ht="9.9" customHeight="1" thickBot="1" x14ac:dyDescent="0.25"/>
    <row r="7" spans="1:7" ht="23.1" customHeight="1" x14ac:dyDescent="0.2">
      <c r="A7" s="397" t="s">
        <v>251</v>
      </c>
      <c r="B7" s="393"/>
      <c r="C7" s="398"/>
      <c r="D7" s="470" t="s">
        <v>252</v>
      </c>
      <c r="E7" s="470" t="s">
        <v>253</v>
      </c>
      <c r="F7" s="470" t="s">
        <v>254</v>
      </c>
      <c r="G7" s="502"/>
    </row>
    <row r="8" spans="1:7" ht="23.1" customHeight="1" x14ac:dyDescent="0.2">
      <c r="A8" s="528"/>
      <c r="B8" s="529"/>
      <c r="C8" s="530"/>
      <c r="D8" s="442"/>
      <c r="E8" s="442"/>
      <c r="F8" s="293" t="s">
        <v>255</v>
      </c>
      <c r="G8" s="294" t="s">
        <v>256</v>
      </c>
    </row>
    <row r="9" spans="1:7" ht="23.1" customHeight="1" x14ac:dyDescent="0.2">
      <c r="A9" s="434" t="s">
        <v>21</v>
      </c>
      <c r="B9" s="531"/>
      <c r="C9" s="295" t="s">
        <v>257</v>
      </c>
      <c r="D9" s="15">
        <v>4354</v>
      </c>
      <c r="E9" s="15">
        <v>4438</v>
      </c>
      <c r="F9" s="74">
        <f t="shared" ref="F9:F15" si="0">D9-E9</f>
        <v>-84</v>
      </c>
      <c r="G9" s="44">
        <f t="shared" ref="G9:G15" si="1">D9/E9*100-100</f>
        <v>-1.8927444794952635</v>
      </c>
    </row>
    <row r="10" spans="1:7" ht="23.1" customHeight="1" x14ac:dyDescent="0.2">
      <c r="A10" s="434" t="s">
        <v>258</v>
      </c>
      <c r="B10" s="531"/>
      <c r="C10" s="295" t="s">
        <v>259</v>
      </c>
      <c r="D10" s="15">
        <v>190191</v>
      </c>
      <c r="E10" s="15">
        <v>192205</v>
      </c>
      <c r="F10" s="74">
        <f t="shared" si="0"/>
        <v>-2014</v>
      </c>
      <c r="G10" s="44">
        <f t="shared" si="1"/>
        <v>-1.0478395463177321</v>
      </c>
    </row>
    <row r="11" spans="1:7" ht="23.1" customHeight="1" x14ac:dyDescent="0.2">
      <c r="A11" s="434" t="s">
        <v>260</v>
      </c>
      <c r="B11" s="531"/>
      <c r="C11" s="295" t="s">
        <v>261</v>
      </c>
      <c r="D11" s="15">
        <v>829377985</v>
      </c>
      <c r="E11" s="15">
        <v>817950707</v>
      </c>
      <c r="F11" s="74">
        <f t="shared" si="0"/>
        <v>11427278</v>
      </c>
      <c r="G11" s="44">
        <f t="shared" si="1"/>
        <v>1.3970619381101557</v>
      </c>
    </row>
    <row r="12" spans="1:7" ht="23.1" customHeight="1" x14ac:dyDescent="0.2">
      <c r="A12" s="434" t="s">
        <v>8</v>
      </c>
      <c r="B12" s="531"/>
      <c r="C12" s="295" t="s">
        <v>261</v>
      </c>
      <c r="D12" s="15">
        <v>265063173</v>
      </c>
      <c r="E12" s="15">
        <v>259485698</v>
      </c>
      <c r="F12" s="74">
        <f t="shared" si="0"/>
        <v>5577475</v>
      </c>
      <c r="G12" s="44">
        <f t="shared" si="1"/>
        <v>2.1494344555359675</v>
      </c>
    </row>
    <row r="13" spans="1:7" ht="23.1" customHeight="1" x14ac:dyDescent="0.2">
      <c r="A13" s="434" t="s">
        <v>380</v>
      </c>
      <c r="B13" s="531"/>
      <c r="C13" s="295" t="s">
        <v>261</v>
      </c>
      <c r="D13" s="15">
        <v>23880962</v>
      </c>
      <c r="E13" s="15">
        <v>22520221</v>
      </c>
      <c r="F13" s="74">
        <f t="shared" si="0"/>
        <v>1360741</v>
      </c>
      <c r="G13" s="44">
        <f t="shared" si="1"/>
        <v>6.0423074889007609</v>
      </c>
    </row>
    <row r="14" spans="1:7" ht="23.1" customHeight="1" x14ac:dyDescent="0.2">
      <c r="A14" s="434" t="s">
        <v>262</v>
      </c>
      <c r="B14" s="531"/>
      <c r="C14" s="295" t="s">
        <v>261</v>
      </c>
      <c r="D14" s="15">
        <v>86084545</v>
      </c>
      <c r="E14" s="15">
        <v>86375785</v>
      </c>
      <c r="F14" s="74">
        <f t="shared" si="0"/>
        <v>-291240</v>
      </c>
      <c r="G14" s="44">
        <f t="shared" si="1"/>
        <v>-0.33717783288452097</v>
      </c>
    </row>
    <row r="15" spans="1:7" ht="23.1" customHeight="1" thickBot="1" x14ac:dyDescent="0.25">
      <c r="A15" s="532" t="s">
        <v>263</v>
      </c>
      <c r="B15" s="533"/>
      <c r="C15" s="296" t="s">
        <v>261</v>
      </c>
      <c r="D15" s="77">
        <v>481414271</v>
      </c>
      <c r="E15" s="77">
        <v>483170553</v>
      </c>
      <c r="F15" s="79">
        <f t="shared" si="0"/>
        <v>-1756282</v>
      </c>
      <c r="G15" s="54">
        <f t="shared" si="1"/>
        <v>-0.36349110869760182</v>
      </c>
    </row>
    <row r="16" spans="1:7" ht="20.100000000000001" customHeight="1" x14ac:dyDescent="0.2">
      <c r="A16" s="436"/>
      <c r="B16" s="436"/>
    </row>
    <row r="17" spans="1:9" s="10" customFormat="1" ht="20.100000000000001" customHeight="1" x14ac:dyDescent="0.2">
      <c r="A17" s="297" t="s">
        <v>264</v>
      </c>
      <c r="B17" s="297"/>
      <c r="C17" s="297"/>
      <c r="D17" s="297"/>
      <c r="E17" s="297"/>
    </row>
    <row r="18" spans="1:9" ht="9.9" customHeight="1" thickBot="1" x14ac:dyDescent="0.25">
      <c r="A18" s="436"/>
      <c r="B18" s="436"/>
    </row>
    <row r="19" spans="1:9" ht="23.1" customHeight="1" x14ac:dyDescent="0.2">
      <c r="A19" s="298" t="s">
        <v>265</v>
      </c>
      <c r="B19" s="462" t="s">
        <v>266</v>
      </c>
      <c r="C19" s="464"/>
      <c r="D19" s="299" t="s">
        <v>234</v>
      </c>
      <c r="E19" s="300" t="s">
        <v>267</v>
      </c>
    </row>
    <row r="20" spans="1:9" ht="23.1" hidden="1" customHeight="1" x14ac:dyDescent="0.2">
      <c r="A20" s="301" t="s">
        <v>268</v>
      </c>
      <c r="B20" s="534">
        <v>8381</v>
      </c>
      <c r="C20" s="534"/>
      <c r="D20" s="302">
        <v>251066</v>
      </c>
      <c r="E20" s="303">
        <v>77532</v>
      </c>
      <c r="I20" s="304"/>
    </row>
    <row r="21" spans="1:9" ht="23.1" hidden="1" customHeight="1" x14ac:dyDescent="0.2">
      <c r="A21" s="301" t="s">
        <v>269</v>
      </c>
      <c r="B21" s="534">
        <v>7813</v>
      </c>
      <c r="C21" s="534"/>
      <c r="D21" s="302">
        <v>243995</v>
      </c>
      <c r="E21" s="303">
        <v>75359</v>
      </c>
      <c r="I21" s="304"/>
    </row>
    <row r="22" spans="1:9" ht="23.1" hidden="1" customHeight="1" x14ac:dyDescent="0.2">
      <c r="A22" s="301" t="s">
        <v>270</v>
      </c>
      <c r="B22" s="534">
        <v>8037</v>
      </c>
      <c r="C22" s="534"/>
      <c r="D22" s="302">
        <v>242304</v>
      </c>
      <c r="E22" s="303">
        <v>79311</v>
      </c>
      <c r="I22" s="304"/>
    </row>
    <row r="23" spans="1:9" ht="23.1" hidden="1" customHeight="1" x14ac:dyDescent="0.2">
      <c r="A23" s="301" t="s">
        <v>271</v>
      </c>
      <c r="B23" s="534">
        <v>7533</v>
      </c>
      <c r="C23" s="534"/>
      <c r="D23" s="302">
        <v>237668</v>
      </c>
      <c r="E23" s="303">
        <v>82020</v>
      </c>
      <c r="I23" s="304"/>
    </row>
    <row r="24" spans="1:9" ht="23.1" hidden="1" customHeight="1" x14ac:dyDescent="0.2">
      <c r="A24" s="301" t="s">
        <v>272</v>
      </c>
      <c r="B24" s="534">
        <v>7331</v>
      </c>
      <c r="C24" s="534"/>
      <c r="D24" s="302">
        <v>235547</v>
      </c>
      <c r="E24" s="303">
        <v>85440</v>
      </c>
      <c r="I24" s="304"/>
    </row>
    <row r="25" spans="1:9" ht="23.1" customHeight="1" x14ac:dyDescent="0.2">
      <c r="A25" s="301" t="s">
        <v>273</v>
      </c>
      <c r="B25" s="534">
        <v>7664</v>
      </c>
      <c r="C25" s="534"/>
      <c r="D25" s="302">
        <v>231001</v>
      </c>
      <c r="E25" s="303">
        <v>79669</v>
      </c>
      <c r="I25" s="304"/>
    </row>
    <row r="26" spans="1:9" ht="23.1" customHeight="1" x14ac:dyDescent="0.2">
      <c r="A26" s="301" t="s">
        <v>274</v>
      </c>
      <c r="B26" s="535">
        <v>7037</v>
      </c>
      <c r="C26" s="536"/>
      <c r="D26" s="302">
        <v>223566</v>
      </c>
      <c r="E26" s="303">
        <v>75784</v>
      </c>
      <c r="I26" s="304"/>
    </row>
    <row r="27" spans="1:9" ht="23.1" customHeight="1" x14ac:dyDescent="0.2">
      <c r="A27" s="301" t="s">
        <v>275</v>
      </c>
      <c r="B27" s="534">
        <v>7067</v>
      </c>
      <c r="C27" s="534"/>
      <c r="D27" s="302">
        <v>215743</v>
      </c>
      <c r="E27" s="303">
        <v>76646</v>
      </c>
      <c r="I27" s="304"/>
    </row>
    <row r="28" spans="1:9" ht="23.1" customHeight="1" x14ac:dyDescent="0.2">
      <c r="A28" s="301" t="s">
        <v>276</v>
      </c>
      <c r="B28" s="534">
        <v>6553</v>
      </c>
      <c r="C28" s="534"/>
      <c r="D28" s="302">
        <v>211166</v>
      </c>
      <c r="E28" s="303">
        <v>75032</v>
      </c>
      <c r="I28" s="304"/>
    </row>
    <row r="29" spans="1:9" ht="23.1" customHeight="1" x14ac:dyDescent="0.2">
      <c r="A29" s="301" t="s">
        <v>277</v>
      </c>
      <c r="B29" s="534">
        <v>6030</v>
      </c>
      <c r="C29" s="534"/>
      <c r="D29" s="302">
        <v>203033</v>
      </c>
      <c r="E29" s="303">
        <v>76592</v>
      </c>
      <c r="I29" s="304"/>
    </row>
    <row r="30" spans="1:9" ht="23.1" customHeight="1" x14ac:dyDescent="0.2">
      <c r="A30" s="301" t="s">
        <v>278</v>
      </c>
      <c r="B30" s="534">
        <v>6173</v>
      </c>
      <c r="C30" s="534"/>
      <c r="D30" s="302">
        <v>205498</v>
      </c>
      <c r="E30" s="303">
        <v>77045</v>
      </c>
      <c r="I30" s="304"/>
    </row>
    <row r="31" spans="1:9" ht="23.1" customHeight="1" x14ac:dyDescent="0.2">
      <c r="A31" s="301" t="s">
        <v>279</v>
      </c>
      <c r="B31" s="535">
        <v>5655</v>
      </c>
      <c r="C31" s="536"/>
      <c r="D31" s="302">
        <v>203200</v>
      </c>
      <c r="E31" s="303">
        <v>80412</v>
      </c>
      <c r="I31" s="304"/>
    </row>
    <row r="32" spans="1:9" ht="23.1" customHeight="1" x14ac:dyDescent="0.2">
      <c r="A32" s="301" t="s">
        <v>280</v>
      </c>
      <c r="B32" s="534">
        <v>5863</v>
      </c>
      <c r="C32" s="534"/>
      <c r="D32" s="302">
        <v>207732</v>
      </c>
      <c r="E32" s="303">
        <v>83522</v>
      </c>
    </row>
    <row r="33" spans="1:7" ht="23.1" customHeight="1" x14ac:dyDescent="0.2">
      <c r="A33" s="301" t="s">
        <v>281</v>
      </c>
      <c r="B33" s="534">
        <v>5436</v>
      </c>
      <c r="C33" s="534"/>
      <c r="D33" s="302">
        <v>209304</v>
      </c>
      <c r="E33" s="303">
        <v>87279</v>
      </c>
    </row>
    <row r="34" spans="1:7" ht="23.1" customHeight="1" x14ac:dyDescent="0.2">
      <c r="A34" s="301" t="s">
        <v>282</v>
      </c>
      <c r="B34" s="534">
        <v>5418</v>
      </c>
      <c r="C34" s="534"/>
      <c r="D34" s="302">
        <v>218656</v>
      </c>
      <c r="E34" s="303">
        <v>92453</v>
      </c>
    </row>
    <row r="35" spans="1:7" ht="23.1" customHeight="1" x14ac:dyDescent="0.2">
      <c r="A35" s="301" t="s">
        <v>283</v>
      </c>
      <c r="B35" s="534">
        <v>5470</v>
      </c>
      <c r="C35" s="534"/>
      <c r="D35" s="302">
        <v>212563</v>
      </c>
      <c r="E35" s="303">
        <v>92792</v>
      </c>
    </row>
    <row r="36" spans="1:7" ht="23.1" customHeight="1" x14ac:dyDescent="0.2">
      <c r="A36" s="301" t="s">
        <v>284</v>
      </c>
      <c r="B36" s="534">
        <v>4930</v>
      </c>
      <c r="C36" s="534"/>
      <c r="D36" s="302">
        <v>198992</v>
      </c>
      <c r="E36" s="303">
        <v>76797</v>
      </c>
    </row>
    <row r="37" spans="1:7" ht="23.1" customHeight="1" x14ac:dyDescent="0.2">
      <c r="A37" s="305" t="s">
        <v>285</v>
      </c>
      <c r="B37" s="537">
        <v>4718</v>
      </c>
      <c r="C37" s="537"/>
      <c r="D37" s="306">
        <v>198685</v>
      </c>
      <c r="E37" s="307">
        <v>84591</v>
      </c>
    </row>
    <row r="38" spans="1:7" ht="22.5" customHeight="1" x14ac:dyDescent="0.2">
      <c r="A38" s="301" t="s">
        <v>286</v>
      </c>
      <c r="B38" s="537">
        <v>4997</v>
      </c>
      <c r="C38" s="537"/>
      <c r="D38" s="306">
        <v>191874</v>
      </c>
      <c r="E38" s="307">
        <v>76020</v>
      </c>
      <c r="F38" s="436"/>
      <c r="G38" s="436"/>
    </row>
    <row r="39" spans="1:7" ht="22.5" customHeight="1" x14ac:dyDescent="0.2">
      <c r="A39" s="301" t="s">
        <v>287</v>
      </c>
      <c r="B39" s="537">
        <v>4590</v>
      </c>
      <c r="C39" s="537"/>
      <c r="D39" s="306">
        <v>189178</v>
      </c>
      <c r="E39" s="307">
        <v>74341</v>
      </c>
    </row>
    <row r="40" spans="1:7" ht="22.5" customHeight="1" x14ac:dyDescent="0.2">
      <c r="A40" s="301" t="s">
        <v>253</v>
      </c>
      <c r="B40" s="537">
        <v>4438</v>
      </c>
      <c r="C40" s="537"/>
      <c r="D40" s="306">
        <v>192205</v>
      </c>
      <c r="E40" s="307">
        <v>81795</v>
      </c>
    </row>
    <row r="41" spans="1:7" ht="22.5" customHeight="1" thickBot="1" x14ac:dyDescent="0.25">
      <c r="A41" s="308" t="s">
        <v>252</v>
      </c>
      <c r="B41" s="538">
        <v>4354</v>
      </c>
      <c r="C41" s="538"/>
      <c r="D41" s="309">
        <v>190191</v>
      </c>
      <c r="E41" s="310">
        <v>82938</v>
      </c>
    </row>
    <row r="42" spans="1:7" x14ac:dyDescent="0.2">
      <c r="B42" s="436"/>
      <c r="C42" s="436"/>
    </row>
  </sheetData>
  <mergeCells count="38">
    <mergeCell ref="B41:C41"/>
    <mergeCell ref="B42:C42"/>
    <mergeCell ref="B36:C36"/>
    <mergeCell ref="B37:C37"/>
    <mergeCell ref="B38:C38"/>
    <mergeCell ref="F38:G38"/>
    <mergeCell ref="B39:C39"/>
    <mergeCell ref="B40:C40"/>
    <mergeCell ref="B30:C30"/>
    <mergeCell ref="B31:C31"/>
    <mergeCell ref="B32:C32"/>
    <mergeCell ref="B33:C33"/>
    <mergeCell ref="B34:C34"/>
    <mergeCell ref="B35:C35"/>
    <mergeCell ref="B29:C29"/>
    <mergeCell ref="A18:B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16:B16"/>
    <mergeCell ref="A7:C8"/>
    <mergeCell ref="D7:D8"/>
    <mergeCell ref="E7:E8"/>
    <mergeCell ref="F7:G7"/>
    <mergeCell ref="A9:B9"/>
    <mergeCell ref="A10:B10"/>
    <mergeCell ref="A11:B11"/>
    <mergeCell ref="A12:B12"/>
    <mergeCell ref="A13:B13"/>
    <mergeCell ref="A14:B14"/>
    <mergeCell ref="A15:B15"/>
  </mergeCells>
  <phoneticPr fontId="3"/>
  <pageMargins left="0.70866141732283472" right="0.51181102362204722" top="0.74803149606299213" bottom="0.74803149606299213" header="0.31496062992125984" footer="0.31496062992125984"/>
  <pageSetup paperSize="9" firstPageNumber="26" orientation="portrait" useFirstPageNumber="1" r:id="rId1"/>
  <headerFooter>
    <oddFooter>&amp;C
&amp;"ＭＳ 明朝,標準"&amp;P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18.77734375" style="1" customWidth="1"/>
    <col min="2" max="2" width="12.6640625" style="1" bestFit="1" customWidth="1"/>
    <col min="3" max="3" width="9.33203125" style="1" customWidth="1"/>
    <col min="4" max="4" width="12.6640625" style="1" bestFit="1" customWidth="1"/>
    <col min="5" max="5" width="9.109375" style="1" bestFit="1" customWidth="1"/>
    <col min="6" max="6" width="17.109375" style="1" customWidth="1"/>
    <col min="7" max="7" width="11.33203125" style="1" customWidth="1"/>
    <col min="8" max="9" width="9" style="1"/>
    <col min="10" max="10" width="3.44140625" style="1" customWidth="1"/>
    <col min="11" max="11" width="26.21875" style="1" customWidth="1"/>
    <col min="12" max="13" width="31.88671875" style="1" customWidth="1"/>
    <col min="14" max="16384" width="9" style="1"/>
  </cols>
  <sheetData>
    <row r="1" spans="1:13" ht="20.100000000000001" customHeight="1" x14ac:dyDescent="0.2">
      <c r="A1" s="10" t="s">
        <v>288</v>
      </c>
    </row>
    <row r="2" spans="1:13" ht="9.9" customHeight="1" x14ac:dyDescent="0.2">
      <c r="A2" s="11"/>
    </row>
    <row r="3" spans="1:13" ht="20.100000000000001" customHeight="1" x14ac:dyDescent="0.2">
      <c r="A3" s="10" t="s">
        <v>289</v>
      </c>
    </row>
    <row r="4" spans="1:13" ht="9.9" customHeight="1" x14ac:dyDescent="0.2">
      <c r="A4" s="11"/>
    </row>
    <row r="5" spans="1:13" ht="20.100000000000001" customHeight="1" x14ac:dyDescent="0.2">
      <c r="A5" s="107" t="s">
        <v>290</v>
      </c>
    </row>
    <row r="6" spans="1:13" ht="9.9" customHeight="1" thickBot="1" x14ac:dyDescent="0.25"/>
    <row r="7" spans="1:13" ht="20.100000000000001" customHeight="1" x14ac:dyDescent="0.2">
      <c r="A7" s="298" t="s">
        <v>291</v>
      </c>
      <c r="B7" s="462" t="s">
        <v>292</v>
      </c>
      <c r="C7" s="464"/>
      <c r="D7" s="462" t="s">
        <v>293</v>
      </c>
      <c r="E7" s="463"/>
      <c r="F7" s="463"/>
      <c r="G7" s="522"/>
    </row>
    <row r="8" spans="1:13" ht="20.100000000000001" customHeight="1" x14ac:dyDescent="0.2">
      <c r="A8" s="539" t="s">
        <v>294</v>
      </c>
      <c r="B8" s="542" t="s">
        <v>295</v>
      </c>
      <c r="C8" s="543"/>
      <c r="D8" s="542" t="s">
        <v>296</v>
      </c>
      <c r="E8" s="544"/>
      <c r="F8" s="544"/>
      <c r="G8" s="545"/>
      <c r="K8" s="311"/>
      <c r="L8" s="311"/>
      <c r="M8" s="311"/>
    </row>
    <row r="9" spans="1:13" ht="20.100000000000001" customHeight="1" x14ac:dyDescent="0.2">
      <c r="A9" s="540"/>
      <c r="B9" s="546" t="s">
        <v>297</v>
      </c>
      <c r="C9" s="547"/>
      <c r="D9" s="546" t="s">
        <v>298</v>
      </c>
      <c r="E9" s="548"/>
      <c r="F9" s="548"/>
      <c r="G9" s="549"/>
      <c r="K9" s="312"/>
      <c r="L9" s="312"/>
      <c r="M9" s="311"/>
    </row>
    <row r="10" spans="1:13" ht="20.100000000000001" customHeight="1" x14ac:dyDescent="0.2">
      <c r="A10" s="540"/>
      <c r="B10" s="546" t="s">
        <v>299</v>
      </c>
      <c r="C10" s="547"/>
      <c r="D10" s="546" t="s">
        <v>300</v>
      </c>
      <c r="E10" s="548"/>
      <c r="F10" s="548"/>
      <c r="G10" s="549"/>
      <c r="K10" s="311"/>
      <c r="L10" s="311"/>
      <c r="M10" s="311"/>
    </row>
    <row r="11" spans="1:13" ht="20.100000000000001" customHeight="1" x14ac:dyDescent="0.2">
      <c r="A11" s="541"/>
      <c r="B11" s="550" t="s">
        <v>301</v>
      </c>
      <c r="C11" s="551"/>
      <c r="D11" s="550" t="s">
        <v>302</v>
      </c>
      <c r="E11" s="552"/>
      <c r="F11" s="552"/>
      <c r="G11" s="553"/>
      <c r="K11" s="311"/>
      <c r="L11" s="311"/>
      <c r="M11" s="311"/>
    </row>
    <row r="12" spans="1:13" ht="20.100000000000001" customHeight="1" x14ac:dyDescent="0.2">
      <c r="A12" s="539" t="s">
        <v>303</v>
      </c>
      <c r="B12" s="542" t="s">
        <v>304</v>
      </c>
      <c r="C12" s="543"/>
      <c r="D12" s="542" t="s">
        <v>305</v>
      </c>
      <c r="E12" s="544"/>
      <c r="F12" s="544"/>
      <c r="G12" s="545"/>
      <c r="J12" s="554"/>
      <c r="K12" s="311"/>
      <c r="L12" s="311"/>
      <c r="M12" s="311"/>
    </row>
    <row r="13" spans="1:13" ht="20.100000000000001" customHeight="1" x14ac:dyDescent="0.2">
      <c r="A13" s="540"/>
      <c r="B13" s="546" t="s">
        <v>306</v>
      </c>
      <c r="C13" s="547"/>
      <c r="D13" s="546" t="s">
        <v>307</v>
      </c>
      <c r="E13" s="548"/>
      <c r="F13" s="548"/>
      <c r="G13" s="549"/>
      <c r="J13" s="554"/>
      <c r="K13" s="312"/>
      <c r="L13" s="312"/>
      <c r="M13" s="311"/>
    </row>
    <row r="14" spans="1:13" ht="20.100000000000001" customHeight="1" x14ac:dyDescent="0.2">
      <c r="A14" s="541"/>
      <c r="B14" s="550" t="s">
        <v>308</v>
      </c>
      <c r="C14" s="551"/>
      <c r="D14" s="550" t="s">
        <v>309</v>
      </c>
      <c r="E14" s="552"/>
      <c r="F14" s="552"/>
      <c r="G14" s="553"/>
      <c r="J14" s="554"/>
      <c r="K14" s="311"/>
      <c r="L14" s="311"/>
      <c r="M14" s="311"/>
    </row>
    <row r="15" spans="1:13" ht="20.100000000000001" customHeight="1" x14ac:dyDescent="0.2">
      <c r="A15" s="539" t="s">
        <v>310</v>
      </c>
      <c r="B15" s="542" t="s">
        <v>311</v>
      </c>
      <c r="C15" s="543"/>
      <c r="D15" s="542" t="s">
        <v>312</v>
      </c>
      <c r="E15" s="544"/>
      <c r="F15" s="544"/>
      <c r="G15" s="545"/>
      <c r="K15" s="311"/>
      <c r="L15" s="311"/>
      <c r="M15" s="311"/>
    </row>
    <row r="16" spans="1:13" ht="20.100000000000001" customHeight="1" x14ac:dyDescent="0.2">
      <c r="A16" s="540"/>
      <c r="B16" s="546" t="s">
        <v>313</v>
      </c>
      <c r="C16" s="547"/>
      <c r="D16" s="546" t="s">
        <v>314</v>
      </c>
      <c r="E16" s="548"/>
      <c r="F16" s="548"/>
      <c r="G16" s="549"/>
      <c r="K16" s="311"/>
      <c r="L16" s="311"/>
      <c r="M16" s="311"/>
    </row>
    <row r="17" spans="1:13" ht="20.100000000000001" customHeight="1" thickBot="1" x14ac:dyDescent="0.25">
      <c r="A17" s="555"/>
      <c r="B17" s="556" t="s">
        <v>315</v>
      </c>
      <c r="C17" s="557"/>
      <c r="D17" s="556" t="s">
        <v>316</v>
      </c>
      <c r="E17" s="558"/>
      <c r="F17" s="558"/>
      <c r="G17" s="559"/>
      <c r="K17" s="311"/>
      <c r="L17" s="311"/>
      <c r="M17" s="311"/>
    </row>
    <row r="18" spans="1:13" ht="20.100000000000001" customHeight="1" x14ac:dyDescent="0.2">
      <c r="K18" s="311"/>
      <c r="L18" s="311"/>
      <c r="M18" s="311"/>
    </row>
    <row r="19" spans="1:13" ht="20.100000000000001" customHeight="1" x14ac:dyDescent="0.2">
      <c r="K19" s="311"/>
      <c r="L19" s="311"/>
      <c r="M19" s="311"/>
    </row>
    <row r="20" spans="1:13" s="11" customFormat="1" ht="17.100000000000001" customHeight="1" x14ac:dyDescent="0.2">
      <c r="A20" s="10" t="s">
        <v>317</v>
      </c>
      <c r="G20" s="12"/>
    </row>
    <row r="21" spans="1:13" s="11" customFormat="1" ht="17.100000000000001" customHeight="1" thickBot="1" x14ac:dyDescent="0.25">
      <c r="G21" s="12" t="s">
        <v>318</v>
      </c>
    </row>
    <row r="22" spans="1:13" ht="17.100000000000001" customHeight="1" x14ac:dyDescent="0.2">
      <c r="A22" s="397" t="s">
        <v>319</v>
      </c>
      <c r="B22" s="560" t="s">
        <v>21</v>
      </c>
      <c r="C22" s="561"/>
      <c r="D22" s="561"/>
      <c r="E22" s="561"/>
      <c r="F22" s="561"/>
      <c r="G22" s="562"/>
    </row>
    <row r="23" spans="1:13" ht="17.100000000000001" customHeight="1" x14ac:dyDescent="0.2">
      <c r="A23" s="399"/>
      <c r="B23" s="428" t="s">
        <v>252</v>
      </c>
      <c r="C23" s="429"/>
      <c r="D23" s="428" t="s">
        <v>253</v>
      </c>
      <c r="E23" s="429"/>
      <c r="F23" s="443" t="s">
        <v>1</v>
      </c>
      <c r="G23" s="563"/>
    </row>
    <row r="24" spans="1:13" ht="17.100000000000001" customHeight="1" thickBot="1" x14ac:dyDescent="0.25">
      <c r="A24" s="399"/>
      <c r="B24" s="313"/>
      <c r="C24" s="29" t="s">
        <v>22</v>
      </c>
      <c r="D24" s="313"/>
      <c r="E24" s="29" t="s">
        <v>22</v>
      </c>
      <c r="F24" s="2" t="s">
        <v>23</v>
      </c>
      <c r="G24" s="30" t="s">
        <v>2</v>
      </c>
    </row>
    <row r="25" spans="1:13" ht="17.100000000000001" customHeight="1" thickTop="1" thickBot="1" x14ac:dyDescent="0.25">
      <c r="A25" s="314" t="s">
        <v>320</v>
      </c>
      <c r="B25" s="315">
        <f>B27+B33+B38</f>
        <v>4354</v>
      </c>
      <c r="C25" s="316">
        <v>100</v>
      </c>
      <c r="D25" s="315">
        <v>4438</v>
      </c>
      <c r="E25" s="316">
        <v>100</v>
      </c>
      <c r="F25" s="317">
        <f>B25-D25</f>
        <v>-84</v>
      </c>
      <c r="G25" s="318">
        <f>F25/D25*100</f>
        <v>-1.8927444794952681</v>
      </c>
    </row>
    <row r="26" spans="1:13" ht="17.100000000000001" customHeight="1" thickTop="1" x14ac:dyDescent="0.2">
      <c r="A26" s="319"/>
      <c r="B26" s="320"/>
      <c r="C26" s="321"/>
      <c r="D26" s="320"/>
      <c r="E26" s="321"/>
      <c r="F26" s="322"/>
      <c r="G26" s="323"/>
    </row>
    <row r="27" spans="1:13" ht="17.100000000000001" customHeight="1" x14ac:dyDescent="0.2">
      <c r="A27" s="324" t="s">
        <v>321</v>
      </c>
      <c r="B27" s="325">
        <f>SUM(B28:B31)</f>
        <v>1053</v>
      </c>
      <c r="C27" s="326">
        <f>B27/B25*100</f>
        <v>24.184657785943958</v>
      </c>
      <c r="D27" s="325">
        <f>SUM(D28:D31)</f>
        <v>1067</v>
      </c>
      <c r="E27" s="326">
        <f>D27/D25*100</f>
        <v>24.042361424064897</v>
      </c>
      <c r="F27" s="327">
        <f>B27-D27</f>
        <v>-14</v>
      </c>
      <c r="G27" s="328">
        <f>F27/D27*100</f>
        <v>-1.3120899718837862</v>
      </c>
    </row>
    <row r="28" spans="1:13" ht="17.100000000000001" customHeight="1" x14ac:dyDescent="0.2">
      <c r="A28" s="13" t="s">
        <v>322</v>
      </c>
      <c r="B28" s="329">
        <v>446</v>
      </c>
      <c r="C28" s="330">
        <f>B28/B25*100</f>
        <v>10.243454294901239</v>
      </c>
      <c r="D28" s="329">
        <v>450</v>
      </c>
      <c r="E28" s="330">
        <f>D28/D25*100</f>
        <v>10.139702568724651</v>
      </c>
      <c r="F28" s="331">
        <f t="shared" ref="F28:F31" si="0">B28-D28</f>
        <v>-4</v>
      </c>
      <c r="G28" s="332">
        <f t="shared" ref="G28:G41" si="1">F28/D28*100</f>
        <v>-0.88888888888888884</v>
      </c>
    </row>
    <row r="29" spans="1:13" ht="17.100000000000001" customHeight="1" x14ac:dyDescent="0.2">
      <c r="A29" s="13" t="s">
        <v>323</v>
      </c>
      <c r="B29" s="329">
        <v>204</v>
      </c>
      <c r="C29" s="330">
        <f>B29/B25*100</f>
        <v>4.6853468075333025</v>
      </c>
      <c r="D29" s="329">
        <v>209</v>
      </c>
      <c r="E29" s="330">
        <f>D29/D25*100</f>
        <v>4.709328526363227</v>
      </c>
      <c r="F29" s="331">
        <f t="shared" si="0"/>
        <v>-5</v>
      </c>
      <c r="G29" s="332">
        <f t="shared" si="1"/>
        <v>-2.3923444976076556</v>
      </c>
    </row>
    <row r="30" spans="1:13" ht="17.100000000000001" customHeight="1" x14ac:dyDescent="0.2">
      <c r="A30" s="13" t="s">
        <v>324</v>
      </c>
      <c r="B30" s="329">
        <v>235</v>
      </c>
      <c r="C30" s="330">
        <f>B30/B25*100</f>
        <v>5.3973357831878737</v>
      </c>
      <c r="D30" s="329">
        <v>235</v>
      </c>
      <c r="E30" s="330">
        <f>D30/D25*100</f>
        <v>5.2951780081117628</v>
      </c>
      <c r="F30" s="331">
        <f t="shared" si="0"/>
        <v>0</v>
      </c>
      <c r="G30" s="332">
        <f t="shared" si="1"/>
        <v>0</v>
      </c>
    </row>
    <row r="31" spans="1:13" ht="17.100000000000001" customHeight="1" x14ac:dyDescent="0.2">
      <c r="A31" s="13" t="s">
        <v>325</v>
      </c>
      <c r="B31" s="329">
        <v>168</v>
      </c>
      <c r="C31" s="330">
        <f>B31/B25*100</f>
        <v>3.8585209003215439</v>
      </c>
      <c r="D31" s="329">
        <v>173</v>
      </c>
      <c r="E31" s="330">
        <f>D31/D25*100</f>
        <v>3.8981523208652544</v>
      </c>
      <c r="F31" s="331">
        <f t="shared" si="0"/>
        <v>-5</v>
      </c>
      <c r="G31" s="332">
        <f t="shared" si="1"/>
        <v>-2.8901734104046244</v>
      </c>
    </row>
    <row r="32" spans="1:13" ht="17.100000000000001" customHeight="1" x14ac:dyDescent="0.2">
      <c r="A32" s="13"/>
      <c r="B32" s="329"/>
      <c r="C32" s="330"/>
      <c r="D32" s="329"/>
      <c r="E32" s="330"/>
      <c r="F32" s="331"/>
      <c r="G32" s="332"/>
    </row>
    <row r="33" spans="1:7" ht="17.100000000000001" customHeight="1" x14ac:dyDescent="0.2">
      <c r="A33" s="324" t="s">
        <v>326</v>
      </c>
      <c r="B33" s="325">
        <f>SUM(B34:B36)</f>
        <v>1438</v>
      </c>
      <c r="C33" s="326">
        <f>B33/B25*100</f>
        <v>33.027101515847498</v>
      </c>
      <c r="D33" s="325">
        <f>SUM(D34:D36)</f>
        <v>1465</v>
      </c>
      <c r="E33" s="326">
        <f>D33/D25*100</f>
        <v>33.01036502929248</v>
      </c>
      <c r="F33" s="327">
        <f t="shared" ref="F33:F41" si="2">B33-D33</f>
        <v>-27</v>
      </c>
      <c r="G33" s="328">
        <f t="shared" si="1"/>
        <v>-1.8430034129692834</v>
      </c>
    </row>
    <row r="34" spans="1:7" ht="17.100000000000001" customHeight="1" x14ac:dyDescent="0.2">
      <c r="A34" s="13" t="s">
        <v>327</v>
      </c>
      <c r="B34" s="329">
        <v>679</v>
      </c>
      <c r="C34" s="330">
        <f>B34/B25*100</f>
        <v>15.594855305466238</v>
      </c>
      <c r="D34" s="329">
        <v>691</v>
      </c>
      <c r="E34" s="330">
        <f>D34/D25*100</f>
        <v>15.570076611086076</v>
      </c>
      <c r="F34" s="331">
        <f t="shared" si="2"/>
        <v>-12</v>
      </c>
      <c r="G34" s="332">
        <f t="shared" si="1"/>
        <v>-1.7366136034732274</v>
      </c>
    </row>
    <row r="35" spans="1:7" ht="17.100000000000001" customHeight="1" x14ac:dyDescent="0.2">
      <c r="A35" s="13" t="s">
        <v>328</v>
      </c>
      <c r="B35" s="329">
        <v>404</v>
      </c>
      <c r="C35" s="330">
        <f>B35/B25*100</f>
        <v>9.2788240698208533</v>
      </c>
      <c r="D35" s="329">
        <v>406</v>
      </c>
      <c r="E35" s="330">
        <f>D35/D25*100</f>
        <v>9.1482649842271293</v>
      </c>
      <c r="F35" s="331">
        <f t="shared" si="2"/>
        <v>-2</v>
      </c>
      <c r="G35" s="332">
        <f t="shared" si="1"/>
        <v>-0.49261083743842365</v>
      </c>
    </row>
    <row r="36" spans="1:7" ht="17.100000000000001" customHeight="1" x14ac:dyDescent="0.2">
      <c r="A36" s="13" t="s">
        <v>329</v>
      </c>
      <c r="B36" s="329">
        <v>355</v>
      </c>
      <c r="C36" s="330">
        <f>B36/B25*100</f>
        <v>8.1534221405604033</v>
      </c>
      <c r="D36" s="329">
        <v>368</v>
      </c>
      <c r="E36" s="330">
        <f>D36/D25*100</f>
        <v>8.2920234339792707</v>
      </c>
      <c r="F36" s="331">
        <f t="shared" si="2"/>
        <v>-13</v>
      </c>
      <c r="G36" s="332">
        <f t="shared" si="1"/>
        <v>-3.5326086956521738</v>
      </c>
    </row>
    <row r="37" spans="1:7" ht="17.100000000000001" customHeight="1" x14ac:dyDescent="0.2">
      <c r="A37" s="13"/>
      <c r="B37" s="329"/>
      <c r="C37" s="330"/>
      <c r="D37" s="329"/>
      <c r="E37" s="330"/>
      <c r="F37" s="327"/>
      <c r="G37" s="332"/>
    </row>
    <row r="38" spans="1:7" ht="17.100000000000001" customHeight="1" x14ac:dyDescent="0.2">
      <c r="A38" s="324" t="s">
        <v>330</v>
      </c>
      <c r="B38" s="325">
        <f>SUM(B39:B41)</f>
        <v>1863</v>
      </c>
      <c r="C38" s="326">
        <f>B38/B25*100</f>
        <v>42.788240698208547</v>
      </c>
      <c r="D38" s="325">
        <f>SUM(D39:D41)</f>
        <v>1906</v>
      </c>
      <c r="E38" s="326">
        <f>D38/D25*100</f>
        <v>42.947273546642634</v>
      </c>
      <c r="F38" s="327">
        <f t="shared" si="2"/>
        <v>-43</v>
      </c>
      <c r="G38" s="328">
        <f t="shared" si="1"/>
        <v>-2.2560335781741867</v>
      </c>
    </row>
    <row r="39" spans="1:7" ht="17.100000000000001" customHeight="1" x14ac:dyDescent="0.2">
      <c r="A39" s="13" t="s">
        <v>331</v>
      </c>
      <c r="B39" s="329">
        <v>439</v>
      </c>
      <c r="C39" s="330">
        <f>B39/B25*100</f>
        <v>10.082682590721175</v>
      </c>
      <c r="D39" s="329">
        <v>440</v>
      </c>
      <c r="E39" s="330">
        <f>D39/D25*100</f>
        <v>9.9143758449752131</v>
      </c>
      <c r="F39" s="331">
        <f t="shared" si="2"/>
        <v>-1</v>
      </c>
      <c r="G39" s="332">
        <f t="shared" si="1"/>
        <v>-0.22727272727272727</v>
      </c>
    </row>
    <row r="40" spans="1:7" ht="17.100000000000001" customHeight="1" x14ac:dyDescent="0.2">
      <c r="A40" s="13" t="s">
        <v>332</v>
      </c>
      <c r="B40" s="329">
        <v>426</v>
      </c>
      <c r="C40" s="330">
        <f>B40/B25*100</f>
        <v>9.7841065686724846</v>
      </c>
      <c r="D40" s="329">
        <v>432</v>
      </c>
      <c r="E40" s="330">
        <f>D40/D25*100</f>
        <v>9.7341144659756651</v>
      </c>
      <c r="F40" s="331">
        <f t="shared" si="2"/>
        <v>-6</v>
      </c>
      <c r="G40" s="332">
        <f t="shared" si="1"/>
        <v>-1.3888888888888888</v>
      </c>
    </row>
    <row r="41" spans="1:7" ht="17.100000000000001" customHeight="1" thickBot="1" x14ac:dyDescent="0.25">
      <c r="A41" s="6" t="s">
        <v>333</v>
      </c>
      <c r="B41" s="333">
        <v>998</v>
      </c>
      <c r="C41" s="334">
        <f>B41/B25*100</f>
        <v>22.921451538814882</v>
      </c>
      <c r="D41" s="333">
        <v>1034</v>
      </c>
      <c r="E41" s="334">
        <f>D41/D25*100</f>
        <v>23.298783235691754</v>
      </c>
      <c r="F41" s="335">
        <f t="shared" si="2"/>
        <v>-36</v>
      </c>
      <c r="G41" s="336">
        <f t="shared" si="1"/>
        <v>-3.4816247582205029</v>
      </c>
    </row>
    <row r="42" spans="1:7" ht="17.100000000000001" customHeight="1" x14ac:dyDescent="0.2">
      <c r="B42" s="274"/>
      <c r="C42" s="274"/>
      <c r="D42" s="274"/>
      <c r="E42" s="337"/>
      <c r="F42" s="274"/>
      <c r="G42" s="274"/>
    </row>
    <row r="43" spans="1:7" ht="17.100000000000001" customHeight="1" x14ac:dyDescent="0.2">
      <c r="A43" s="57" t="s">
        <v>334</v>
      </c>
      <c r="G43" s="338"/>
    </row>
    <row r="44" spans="1:7" ht="17.100000000000001" customHeight="1" thickBot="1" x14ac:dyDescent="0.25">
      <c r="G44" s="12" t="s">
        <v>335</v>
      </c>
    </row>
    <row r="45" spans="1:7" ht="17.100000000000001" customHeight="1" x14ac:dyDescent="0.2">
      <c r="A45" s="397" t="s">
        <v>319</v>
      </c>
      <c r="B45" s="560" t="s">
        <v>94</v>
      </c>
      <c r="C45" s="561"/>
      <c r="D45" s="561"/>
      <c r="E45" s="561"/>
      <c r="F45" s="561"/>
      <c r="G45" s="562"/>
    </row>
    <row r="46" spans="1:7" ht="17.100000000000001" customHeight="1" x14ac:dyDescent="0.2">
      <c r="A46" s="399"/>
      <c r="B46" s="428" t="s">
        <v>252</v>
      </c>
      <c r="C46" s="429"/>
      <c r="D46" s="428" t="s">
        <v>253</v>
      </c>
      <c r="E46" s="429"/>
      <c r="F46" s="443" t="s">
        <v>1</v>
      </c>
      <c r="G46" s="563"/>
    </row>
    <row r="47" spans="1:7" ht="17.100000000000001" customHeight="1" thickBot="1" x14ac:dyDescent="0.25">
      <c r="A47" s="399"/>
      <c r="B47" s="313"/>
      <c r="C47" s="29" t="s">
        <v>22</v>
      </c>
      <c r="D47" s="313"/>
      <c r="E47" s="29" t="s">
        <v>22</v>
      </c>
      <c r="F47" s="2" t="s">
        <v>23</v>
      </c>
      <c r="G47" s="30" t="s">
        <v>2</v>
      </c>
    </row>
    <row r="48" spans="1:7" ht="17.100000000000001" customHeight="1" thickTop="1" thickBot="1" x14ac:dyDescent="0.25">
      <c r="A48" s="339" t="s">
        <v>320</v>
      </c>
      <c r="B48" s="96">
        <f>B50+B56+B61</f>
        <v>190191</v>
      </c>
      <c r="C48" s="145">
        <v>100</v>
      </c>
      <c r="D48" s="96">
        <f>D50+D56+D61</f>
        <v>192205</v>
      </c>
      <c r="E48" s="145">
        <v>100</v>
      </c>
      <c r="F48" s="69">
        <f>B48-D48</f>
        <v>-2014</v>
      </c>
      <c r="G48" s="340">
        <f>F48/D48*100</f>
        <v>-1.0478395463177337</v>
      </c>
    </row>
    <row r="49" spans="1:7" ht="17.100000000000001" customHeight="1" thickTop="1" x14ac:dyDescent="0.2">
      <c r="A49" s="341"/>
      <c r="B49" s="342"/>
      <c r="C49" s="343"/>
      <c r="D49" s="342"/>
      <c r="E49" s="343"/>
      <c r="F49" s="344"/>
      <c r="G49" s="345"/>
    </row>
    <row r="50" spans="1:7" ht="17.100000000000001" customHeight="1" x14ac:dyDescent="0.2">
      <c r="A50" s="346" t="s">
        <v>321</v>
      </c>
      <c r="B50" s="347">
        <f>SUM(B51:B54)</f>
        <v>44865</v>
      </c>
      <c r="C50" s="348">
        <f>B50/B48*100</f>
        <v>23.589444295471395</v>
      </c>
      <c r="D50" s="347">
        <f>SUM(D51:D54)</f>
        <v>46002</v>
      </c>
      <c r="E50" s="348">
        <f>D50/D48*100</f>
        <v>23.933820660232563</v>
      </c>
      <c r="F50" s="349">
        <f>B50-D50</f>
        <v>-1137</v>
      </c>
      <c r="G50" s="350">
        <f>F50/D50*100</f>
        <v>-2.4716316681883397</v>
      </c>
    </row>
    <row r="51" spans="1:7" ht="17.100000000000001" customHeight="1" x14ac:dyDescent="0.2">
      <c r="A51" s="351" t="s">
        <v>322</v>
      </c>
      <c r="B51" s="75">
        <v>22053</v>
      </c>
      <c r="C51" s="46">
        <f>B51/B48*100</f>
        <v>11.595185892076913</v>
      </c>
      <c r="D51" s="75">
        <v>23362</v>
      </c>
      <c r="E51" s="46">
        <f>D51/D48*100</f>
        <v>12.154730626154366</v>
      </c>
      <c r="F51" s="74">
        <f t="shared" ref="F51:F54" si="3">B51-D51</f>
        <v>-1309</v>
      </c>
      <c r="G51" s="26">
        <f t="shared" ref="G51:G54" si="4">F51/D51*100</f>
        <v>-5.6031161715606546</v>
      </c>
    </row>
    <row r="52" spans="1:7" ht="17.100000000000001" customHeight="1" x14ac:dyDescent="0.2">
      <c r="A52" s="351" t="s">
        <v>323</v>
      </c>
      <c r="B52" s="75">
        <v>7213</v>
      </c>
      <c r="C52" s="46">
        <f>B52/B48*100</f>
        <v>3.7925033256042608</v>
      </c>
      <c r="D52" s="75">
        <v>7253</v>
      </c>
      <c r="E52" s="46">
        <f>D52/D48*100</f>
        <v>3.7735750890975779</v>
      </c>
      <c r="F52" s="74">
        <f t="shared" si="3"/>
        <v>-40</v>
      </c>
      <c r="G52" s="26">
        <f t="shared" si="4"/>
        <v>-0.5514959327174962</v>
      </c>
    </row>
    <row r="53" spans="1:7" ht="17.100000000000001" customHeight="1" x14ac:dyDescent="0.2">
      <c r="A53" s="351" t="s">
        <v>324</v>
      </c>
      <c r="B53" s="75">
        <v>10704</v>
      </c>
      <c r="C53" s="46">
        <f>B53/B48*100</f>
        <v>5.628026562771109</v>
      </c>
      <c r="D53" s="75">
        <v>10487</v>
      </c>
      <c r="E53" s="46">
        <f>D53/D48*100</f>
        <v>5.4561535860149322</v>
      </c>
      <c r="F53" s="74">
        <f t="shared" si="3"/>
        <v>217</v>
      </c>
      <c r="G53" s="26">
        <f t="shared" si="4"/>
        <v>2.0692285687041099</v>
      </c>
    </row>
    <row r="54" spans="1:7" ht="17.100000000000001" customHeight="1" x14ac:dyDescent="0.2">
      <c r="A54" s="351" t="s">
        <v>325</v>
      </c>
      <c r="B54" s="75">
        <v>4895</v>
      </c>
      <c r="C54" s="46">
        <f>B54/B48*100</f>
        <v>2.5737285150191123</v>
      </c>
      <c r="D54" s="75">
        <v>4900</v>
      </c>
      <c r="E54" s="46">
        <f>D54/D48*100</f>
        <v>2.5493613589656876</v>
      </c>
      <c r="F54" s="74">
        <f t="shared" si="3"/>
        <v>-5</v>
      </c>
      <c r="G54" s="26">
        <f t="shared" si="4"/>
        <v>-0.10204081632653061</v>
      </c>
    </row>
    <row r="55" spans="1:7" ht="17.100000000000001" customHeight="1" x14ac:dyDescent="0.2">
      <c r="A55" s="351"/>
      <c r="B55" s="75"/>
      <c r="C55" s="46"/>
      <c r="D55" s="75"/>
      <c r="E55" s="46"/>
      <c r="F55" s="74"/>
      <c r="G55" s="26"/>
    </row>
    <row r="56" spans="1:7" ht="17.100000000000001" customHeight="1" x14ac:dyDescent="0.2">
      <c r="A56" s="346" t="s">
        <v>326</v>
      </c>
      <c r="B56" s="347">
        <f>SUM(B57:B59)</f>
        <v>75971</v>
      </c>
      <c r="C56" s="348">
        <f>B56/B48*100</f>
        <v>39.944582025437583</v>
      </c>
      <c r="D56" s="347">
        <f>SUM(D57:D59)</f>
        <v>75711</v>
      </c>
      <c r="E56" s="348">
        <f>D56/D48*100</f>
        <v>39.390754662990034</v>
      </c>
      <c r="F56" s="349">
        <f t="shared" ref="F56:F59" si="5">B56-D56</f>
        <v>260</v>
      </c>
      <c r="G56" s="350">
        <f t="shared" ref="G56:G59" si="6">F56/D56*100</f>
        <v>0.34341112916220895</v>
      </c>
    </row>
    <row r="57" spans="1:7" ht="17.100000000000001" customHeight="1" x14ac:dyDescent="0.2">
      <c r="A57" s="351" t="s">
        <v>327</v>
      </c>
      <c r="B57" s="75">
        <v>40525</v>
      </c>
      <c r="C57" s="46">
        <f>B57/B48*100</f>
        <v>21.307527695842602</v>
      </c>
      <c r="D57" s="75">
        <v>39933</v>
      </c>
      <c r="E57" s="46">
        <f>D57/D48*100</f>
        <v>20.776254519913635</v>
      </c>
      <c r="F57" s="74">
        <f t="shared" si="5"/>
        <v>592</v>
      </c>
      <c r="G57" s="26">
        <f t="shared" si="6"/>
        <v>1.4824831592918137</v>
      </c>
    </row>
    <row r="58" spans="1:7" ht="17.100000000000001" customHeight="1" x14ac:dyDescent="0.2">
      <c r="A58" s="351" t="s">
        <v>328</v>
      </c>
      <c r="B58" s="75">
        <v>13720</v>
      </c>
      <c r="C58" s="46">
        <f>B58/B48*100</f>
        <v>7.21380086334264</v>
      </c>
      <c r="D58" s="75">
        <v>13765</v>
      </c>
      <c r="E58" s="46">
        <f>D58/D48*100</f>
        <v>7.1616243073801407</v>
      </c>
      <c r="F58" s="74">
        <f t="shared" si="5"/>
        <v>-45</v>
      </c>
      <c r="G58" s="26">
        <f t="shared" si="6"/>
        <v>-0.32691609153650564</v>
      </c>
    </row>
    <row r="59" spans="1:7" ht="17.100000000000001" customHeight="1" x14ac:dyDescent="0.2">
      <c r="A59" s="351" t="s">
        <v>329</v>
      </c>
      <c r="B59" s="75">
        <v>21726</v>
      </c>
      <c r="C59" s="46">
        <f>B59/B48*100</f>
        <v>11.423253466252346</v>
      </c>
      <c r="D59" s="75">
        <v>22013</v>
      </c>
      <c r="E59" s="46">
        <f>D59/D48*100</f>
        <v>11.452875835696261</v>
      </c>
      <c r="F59" s="74">
        <f t="shared" si="5"/>
        <v>-287</v>
      </c>
      <c r="G59" s="26">
        <f t="shared" si="6"/>
        <v>-1.3037750420206242</v>
      </c>
    </row>
    <row r="60" spans="1:7" ht="17.100000000000001" customHeight="1" x14ac:dyDescent="0.2">
      <c r="A60" s="351"/>
      <c r="B60" s="75"/>
      <c r="C60" s="46"/>
      <c r="D60" s="75"/>
      <c r="E60" s="46"/>
      <c r="F60" s="74"/>
      <c r="G60" s="26"/>
    </row>
    <row r="61" spans="1:7" ht="17.100000000000001" customHeight="1" x14ac:dyDescent="0.2">
      <c r="A61" s="346" t="s">
        <v>330</v>
      </c>
      <c r="B61" s="347">
        <f>SUM(B62:B64)</f>
        <v>69355</v>
      </c>
      <c r="C61" s="348">
        <f>B61/B48*100</f>
        <v>36.465973679091022</v>
      </c>
      <c r="D61" s="347">
        <f>SUM(D62:D64)</f>
        <v>70492</v>
      </c>
      <c r="E61" s="348">
        <f>D61/D48*100</f>
        <v>36.675424676777403</v>
      </c>
      <c r="F61" s="349">
        <f t="shared" ref="F61:F64" si="7">B61-D61</f>
        <v>-1137</v>
      </c>
      <c r="G61" s="350">
        <f t="shared" ref="G61:G64" si="8">F61/D61*100</f>
        <v>-1.6129489871191056</v>
      </c>
    </row>
    <row r="62" spans="1:7" ht="17.100000000000001" customHeight="1" x14ac:dyDescent="0.2">
      <c r="A62" s="351" t="s">
        <v>331</v>
      </c>
      <c r="B62" s="75">
        <v>23957</v>
      </c>
      <c r="C62" s="46">
        <f>B62/B48*100</f>
        <v>12.596284787397932</v>
      </c>
      <c r="D62" s="75">
        <v>24272</v>
      </c>
      <c r="E62" s="46">
        <f>D62/D48*100</f>
        <v>12.628183449962279</v>
      </c>
      <c r="F62" s="74">
        <f t="shared" si="7"/>
        <v>-315</v>
      </c>
      <c r="G62" s="26">
        <f t="shared" si="8"/>
        <v>-1.2977916941331575</v>
      </c>
    </row>
    <row r="63" spans="1:7" ht="17.100000000000001" customHeight="1" x14ac:dyDescent="0.2">
      <c r="A63" s="351" t="s">
        <v>332</v>
      </c>
      <c r="B63" s="75">
        <v>17039</v>
      </c>
      <c r="C63" s="46">
        <f>B63/B48*100</f>
        <v>8.958888696100237</v>
      </c>
      <c r="D63" s="75">
        <v>17557</v>
      </c>
      <c r="E63" s="46">
        <f>D63/D48*100</f>
        <v>9.1345178325225671</v>
      </c>
      <c r="F63" s="74">
        <f t="shared" si="7"/>
        <v>-518</v>
      </c>
      <c r="G63" s="26">
        <f t="shared" si="8"/>
        <v>-2.950390157771829</v>
      </c>
    </row>
    <row r="64" spans="1:7" ht="17.100000000000001" customHeight="1" thickBot="1" x14ac:dyDescent="0.25">
      <c r="A64" s="352" t="s">
        <v>333</v>
      </c>
      <c r="B64" s="87">
        <v>28359</v>
      </c>
      <c r="C64" s="154">
        <f>B64/B48*100</f>
        <v>14.910800195592852</v>
      </c>
      <c r="D64" s="87">
        <v>28663</v>
      </c>
      <c r="E64" s="154">
        <f>D64/D48*100</f>
        <v>14.912723394292552</v>
      </c>
      <c r="F64" s="79">
        <f t="shared" si="7"/>
        <v>-304</v>
      </c>
      <c r="G64" s="54">
        <f t="shared" si="8"/>
        <v>-1.0606007745176709</v>
      </c>
    </row>
    <row r="65" spans="1:7" ht="17.100000000000001" customHeight="1" x14ac:dyDescent="0.2"/>
    <row r="66" spans="1:7" ht="17.100000000000001" customHeight="1" x14ac:dyDescent="0.2"/>
    <row r="67" spans="1:7" ht="17.100000000000001" customHeight="1" x14ac:dyDescent="0.2">
      <c r="A67" s="10" t="s">
        <v>336</v>
      </c>
      <c r="G67" s="353"/>
    </row>
    <row r="68" spans="1:7" ht="17.100000000000001" customHeight="1" thickBot="1" x14ac:dyDescent="0.25">
      <c r="G68" s="12" t="s">
        <v>337</v>
      </c>
    </row>
    <row r="69" spans="1:7" ht="17.100000000000001" customHeight="1" x14ac:dyDescent="0.2">
      <c r="A69" s="397" t="s">
        <v>319</v>
      </c>
      <c r="B69" s="560" t="s">
        <v>338</v>
      </c>
      <c r="C69" s="561"/>
      <c r="D69" s="561"/>
      <c r="E69" s="561"/>
      <c r="F69" s="561"/>
      <c r="G69" s="562"/>
    </row>
    <row r="70" spans="1:7" ht="17.100000000000001" customHeight="1" x14ac:dyDescent="0.2">
      <c r="A70" s="399"/>
      <c r="B70" s="428" t="s">
        <v>252</v>
      </c>
      <c r="C70" s="429"/>
      <c r="D70" s="428" t="s">
        <v>253</v>
      </c>
      <c r="E70" s="429"/>
      <c r="F70" s="443" t="s">
        <v>1</v>
      </c>
      <c r="G70" s="563"/>
    </row>
    <row r="71" spans="1:7" ht="17.100000000000001" customHeight="1" thickBot="1" x14ac:dyDescent="0.25">
      <c r="A71" s="399"/>
      <c r="B71" s="313"/>
      <c r="C71" s="29" t="s">
        <v>22</v>
      </c>
      <c r="D71" s="313"/>
      <c r="E71" s="29" t="s">
        <v>22</v>
      </c>
      <c r="F71" s="2" t="s">
        <v>23</v>
      </c>
      <c r="G71" s="30" t="s">
        <v>2</v>
      </c>
    </row>
    <row r="72" spans="1:7" ht="17.100000000000001" customHeight="1" thickTop="1" thickBot="1" x14ac:dyDescent="0.25">
      <c r="A72" s="339" t="s">
        <v>320</v>
      </c>
      <c r="B72" s="354">
        <f>B74+B80+B85</f>
        <v>829377985</v>
      </c>
      <c r="C72" s="355">
        <v>100</v>
      </c>
      <c r="D72" s="354">
        <v>817950707</v>
      </c>
      <c r="E72" s="355">
        <v>100</v>
      </c>
      <c r="F72" s="69">
        <f>B72-D72</f>
        <v>11427278</v>
      </c>
      <c r="G72" s="340">
        <f>F72/D72*100</f>
        <v>1.3970619381101654</v>
      </c>
    </row>
    <row r="73" spans="1:7" ht="17.100000000000001" customHeight="1" thickTop="1" x14ac:dyDescent="0.2">
      <c r="A73" s="341"/>
      <c r="B73" s="356"/>
      <c r="C73" s="357"/>
      <c r="D73" s="356"/>
      <c r="E73" s="357"/>
      <c r="F73" s="344"/>
      <c r="G73" s="345"/>
    </row>
    <row r="74" spans="1:7" ht="17.100000000000001" customHeight="1" x14ac:dyDescent="0.2">
      <c r="A74" s="346" t="s">
        <v>321</v>
      </c>
      <c r="B74" s="358">
        <f>SUM(B75:B78)</f>
        <v>163039899</v>
      </c>
      <c r="C74" s="359">
        <f>B74/B72*100</f>
        <v>19.658093408399306</v>
      </c>
      <c r="D74" s="358">
        <f>SUM(D75:D78)</f>
        <v>176263178</v>
      </c>
      <c r="E74" s="359">
        <f>D74/D72*100</f>
        <v>21.549364343296546</v>
      </c>
      <c r="F74" s="349">
        <f>B74-D74</f>
        <v>-13223279</v>
      </c>
      <c r="G74" s="350">
        <f>F74/D74*100</f>
        <v>-7.5020087292423598</v>
      </c>
    </row>
    <row r="75" spans="1:7" ht="17.100000000000001" customHeight="1" x14ac:dyDescent="0.2">
      <c r="A75" s="351" t="s">
        <v>322</v>
      </c>
      <c r="B75" s="360">
        <v>87938029</v>
      </c>
      <c r="C75" s="86">
        <f>B75/B72*100</f>
        <v>10.602889224266063</v>
      </c>
      <c r="D75" s="360">
        <v>102635860</v>
      </c>
      <c r="E75" s="86">
        <f>D75/D72*100</f>
        <v>12.547927292151604</v>
      </c>
      <c r="F75" s="74">
        <f t="shared" ref="F75:F88" si="9">B75-D75</f>
        <v>-14697831</v>
      </c>
      <c r="G75" s="26">
        <f t="shared" ref="G75:G88" si="10">F75/D75*100</f>
        <v>-14.320366195596742</v>
      </c>
    </row>
    <row r="76" spans="1:7" ht="17.100000000000001" customHeight="1" x14ac:dyDescent="0.2">
      <c r="A76" s="351" t="s">
        <v>323</v>
      </c>
      <c r="B76" s="360">
        <v>31406785</v>
      </c>
      <c r="C76" s="86">
        <f>B76/B72*100</f>
        <v>3.7867878781470186</v>
      </c>
      <c r="D76" s="360">
        <v>32199622</v>
      </c>
      <c r="E76" s="86">
        <f>D76/D72*100</f>
        <v>3.9366213299208015</v>
      </c>
      <c r="F76" s="74">
        <f t="shared" si="9"/>
        <v>-792837</v>
      </c>
      <c r="G76" s="26">
        <f t="shared" si="10"/>
        <v>-2.4622556128143369</v>
      </c>
    </row>
    <row r="77" spans="1:7" ht="17.100000000000001" customHeight="1" x14ac:dyDescent="0.2">
      <c r="A77" s="351" t="s">
        <v>324</v>
      </c>
      <c r="B77" s="360">
        <v>34354309</v>
      </c>
      <c r="C77" s="86">
        <f>B77/B72*100</f>
        <v>4.1421775862545953</v>
      </c>
      <c r="D77" s="360">
        <v>32849484</v>
      </c>
      <c r="E77" s="86">
        <f>D77/D72*100</f>
        <v>4.0160713498839238</v>
      </c>
      <c r="F77" s="74">
        <f t="shared" si="9"/>
        <v>1504825</v>
      </c>
      <c r="G77" s="26">
        <f t="shared" si="10"/>
        <v>4.5809699780976771</v>
      </c>
    </row>
    <row r="78" spans="1:7" ht="17.100000000000001" customHeight="1" x14ac:dyDescent="0.2">
      <c r="A78" s="351" t="s">
        <v>325</v>
      </c>
      <c r="B78" s="360">
        <v>9340776</v>
      </c>
      <c r="C78" s="86">
        <f>B78/B72*100</f>
        <v>1.126238719731631</v>
      </c>
      <c r="D78" s="360">
        <v>8578212</v>
      </c>
      <c r="E78" s="86">
        <f>D78/D72*100</f>
        <v>1.0487443713402158</v>
      </c>
      <c r="F78" s="74">
        <f t="shared" si="9"/>
        <v>762564</v>
      </c>
      <c r="G78" s="26">
        <f t="shared" si="10"/>
        <v>8.8895448142340161</v>
      </c>
    </row>
    <row r="79" spans="1:7" ht="17.100000000000001" customHeight="1" x14ac:dyDescent="0.2">
      <c r="A79" s="351"/>
      <c r="B79" s="360"/>
      <c r="C79" s="86"/>
      <c r="D79" s="360"/>
      <c r="E79" s="86"/>
      <c r="F79" s="349"/>
      <c r="G79" s="350"/>
    </row>
    <row r="80" spans="1:7" ht="17.100000000000001" customHeight="1" x14ac:dyDescent="0.2">
      <c r="A80" s="346" t="s">
        <v>326</v>
      </c>
      <c r="B80" s="361">
        <f>SUM(B81:B83)</f>
        <v>391929769</v>
      </c>
      <c r="C80" s="359">
        <f>B80/B72*100</f>
        <v>47.255868384304897</v>
      </c>
      <c r="D80" s="358">
        <f>SUM(D81:D83)</f>
        <v>385313399</v>
      </c>
      <c r="E80" s="359">
        <f>D80/D72*100</f>
        <v>47.107166202376057</v>
      </c>
      <c r="F80" s="349">
        <f t="shared" si="9"/>
        <v>6616370</v>
      </c>
      <c r="G80" s="350">
        <f t="shared" si="10"/>
        <v>1.7171398703422718</v>
      </c>
    </row>
    <row r="81" spans="1:7" ht="17.100000000000001" customHeight="1" x14ac:dyDescent="0.2">
      <c r="A81" s="351" t="s">
        <v>327</v>
      </c>
      <c r="B81" s="360">
        <v>267882121</v>
      </c>
      <c r="C81" s="86">
        <f>B81/B72*100</f>
        <v>32.299159833619164</v>
      </c>
      <c r="D81" s="360">
        <v>261226525</v>
      </c>
      <c r="E81" s="86">
        <f>D81/D72*100</f>
        <v>31.936707525824048</v>
      </c>
      <c r="F81" s="74">
        <f t="shared" si="9"/>
        <v>6655596</v>
      </c>
      <c r="G81" s="26">
        <f t="shared" si="10"/>
        <v>2.5478254936017697</v>
      </c>
    </row>
    <row r="82" spans="1:7" ht="17.100000000000001" customHeight="1" x14ac:dyDescent="0.2">
      <c r="A82" s="351" t="s">
        <v>328</v>
      </c>
      <c r="B82" s="362">
        <v>41012751</v>
      </c>
      <c r="C82" s="86">
        <f>B82/B72*100</f>
        <v>4.9450011625278432</v>
      </c>
      <c r="D82" s="360">
        <v>38209609</v>
      </c>
      <c r="E82" s="86">
        <f>D82/D72*100</f>
        <v>4.671382844100898</v>
      </c>
      <c r="F82" s="74">
        <f t="shared" si="9"/>
        <v>2803142</v>
      </c>
      <c r="G82" s="26">
        <f t="shared" si="10"/>
        <v>7.3362226763430112</v>
      </c>
    </row>
    <row r="83" spans="1:7" ht="17.100000000000001" customHeight="1" x14ac:dyDescent="0.2">
      <c r="A83" s="351" t="s">
        <v>329</v>
      </c>
      <c r="B83" s="360">
        <v>83034897</v>
      </c>
      <c r="C83" s="86">
        <f>B83/B72*100</f>
        <v>10.011707388157886</v>
      </c>
      <c r="D83" s="360">
        <v>85877265</v>
      </c>
      <c r="E83" s="86">
        <f>D83/D72*100</f>
        <v>10.499075832451112</v>
      </c>
      <c r="F83" s="74">
        <f t="shared" si="9"/>
        <v>-2842368</v>
      </c>
      <c r="G83" s="26">
        <f t="shared" si="10"/>
        <v>-3.3098026584800997</v>
      </c>
    </row>
    <row r="84" spans="1:7" ht="17.100000000000001" customHeight="1" x14ac:dyDescent="0.2">
      <c r="A84" s="351"/>
      <c r="B84" s="360"/>
      <c r="C84" s="86"/>
      <c r="D84" s="360"/>
      <c r="E84" s="86"/>
      <c r="F84" s="349"/>
      <c r="G84" s="350"/>
    </row>
    <row r="85" spans="1:7" ht="17.100000000000001" customHeight="1" x14ac:dyDescent="0.2">
      <c r="A85" s="346" t="s">
        <v>330</v>
      </c>
      <c r="B85" s="358">
        <f>SUM(B86:B88)</f>
        <v>274408317</v>
      </c>
      <c r="C85" s="359">
        <f>B85/B72*100</f>
        <v>33.0860382072958</v>
      </c>
      <c r="D85" s="358">
        <f>SUM(D86:D88)</f>
        <v>256374130</v>
      </c>
      <c r="E85" s="359">
        <f>D85/D72*100</f>
        <v>31.343469454327398</v>
      </c>
      <c r="F85" s="349">
        <f t="shared" si="9"/>
        <v>18034187</v>
      </c>
      <c r="G85" s="350">
        <f t="shared" si="10"/>
        <v>7.0343240170137298</v>
      </c>
    </row>
    <row r="86" spans="1:7" ht="17.100000000000001" customHeight="1" x14ac:dyDescent="0.2">
      <c r="A86" s="363" t="s">
        <v>331</v>
      </c>
      <c r="B86" s="364">
        <v>111342480</v>
      </c>
      <c r="C86" s="365">
        <f>B86/B72*100</f>
        <v>13.424817394930008</v>
      </c>
      <c r="D86" s="364">
        <v>103427852</v>
      </c>
      <c r="E86" s="365">
        <f>D86/D72*100</f>
        <v>12.644753664844011</v>
      </c>
      <c r="F86" s="74">
        <f t="shared" si="9"/>
        <v>7914628</v>
      </c>
      <c r="G86" s="26">
        <f t="shared" si="10"/>
        <v>7.6523178688850653</v>
      </c>
    </row>
    <row r="87" spans="1:7" ht="17.100000000000001" customHeight="1" x14ac:dyDescent="0.2">
      <c r="A87" s="351" t="s">
        <v>332</v>
      </c>
      <c r="B87" s="360">
        <v>89815070</v>
      </c>
      <c r="C87" s="86">
        <f>B87/B72*100</f>
        <v>10.829208349435511</v>
      </c>
      <c r="D87" s="360">
        <v>85622484</v>
      </c>
      <c r="E87" s="86">
        <f>D87/D72*100</f>
        <v>10.467927133902458</v>
      </c>
      <c r="F87" s="74">
        <f t="shared" si="9"/>
        <v>4192586</v>
      </c>
      <c r="G87" s="26">
        <f t="shared" si="10"/>
        <v>4.8965946841719754</v>
      </c>
    </row>
    <row r="88" spans="1:7" ht="17.100000000000001" customHeight="1" thickBot="1" x14ac:dyDescent="0.25">
      <c r="A88" s="352" t="s">
        <v>333</v>
      </c>
      <c r="B88" s="366">
        <v>73250767</v>
      </c>
      <c r="C88" s="88">
        <f>B88/B72*100</f>
        <v>8.8320124629302761</v>
      </c>
      <c r="D88" s="366">
        <v>67323794</v>
      </c>
      <c r="E88" s="88">
        <f>D88/D72*100</f>
        <v>8.2307886555809286</v>
      </c>
      <c r="F88" s="79">
        <f t="shared" si="9"/>
        <v>5926973</v>
      </c>
      <c r="G88" s="367">
        <f t="shared" si="10"/>
        <v>8.8036823949642535</v>
      </c>
    </row>
  </sheetData>
  <mergeCells count="41">
    <mergeCell ref="A69:A71"/>
    <mergeCell ref="B69:G69"/>
    <mergeCell ref="B70:C70"/>
    <mergeCell ref="D70:E70"/>
    <mergeCell ref="F70:G70"/>
    <mergeCell ref="A22:A24"/>
    <mergeCell ref="B22:G22"/>
    <mergeCell ref="B23:C23"/>
    <mergeCell ref="D23:E23"/>
    <mergeCell ref="F23:G23"/>
    <mergeCell ref="A45:A47"/>
    <mergeCell ref="B45:G45"/>
    <mergeCell ref="B46:C46"/>
    <mergeCell ref="D46:E46"/>
    <mergeCell ref="F46:G46"/>
    <mergeCell ref="A15:A17"/>
    <mergeCell ref="B15:C15"/>
    <mergeCell ref="D15:G15"/>
    <mergeCell ref="B16:C16"/>
    <mergeCell ref="D16:G16"/>
    <mergeCell ref="B17:C17"/>
    <mergeCell ref="D17:G17"/>
    <mergeCell ref="A12:A14"/>
    <mergeCell ref="B12:C12"/>
    <mergeCell ref="D12:G12"/>
    <mergeCell ref="J12:J14"/>
    <mergeCell ref="B13:C13"/>
    <mergeCell ref="D13:G13"/>
    <mergeCell ref="B14:C14"/>
    <mergeCell ref="D14:G14"/>
    <mergeCell ref="B7:C7"/>
    <mergeCell ref="D7:G7"/>
    <mergeCell ref="A8:A11"/>
    <mergeCell ref="B8:C8"/>
    <mergeCell ref="D8:G8"/>
    <mergeCell ref="B9:C9"/>
    <mergeCell ref="D9:G9"/>
    <mergeCell ref="B10:C10"/>
    <mergeCell ref="D10:G10"/>
    <mergeCell ref="B11:C11"/>
    <mergeCell ref="D11:G11"/>
  </mergeCells>
  <phoneticPr fontId="3"/>
  <pageMargins left="0.9055118110236221" right="0.35433070866141736" top="0.74803149606299213" bottom="0.74803149606299213" header="0.31496062992125984" footer="0.31496062992125984"/>
  <pageSetup paperSize="9" firstPageNumber="27" orientation="portrait" useFirstPageNumber="1" r:id="rId1"/>
  <headerFooter differentOddEven="1" differentFirst="1">
    <oddFooter>&amp;C&amp;"ＭＳ 明朝,標準"27</oddFooter>
    <evenFooter>&amp;C&amp;"ＭＳ 明朝,標準"28</evenFooter>
  </headerFooter>
  <rowBreaks count="2" manualBreakCount="2">
    <brk id="42" max="6" man="1"/>
    <brk id="89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2" width="9" style="1"/>
    <col min="3" max="23" width="5.6640625" style="1" customWidth="1"/>
    <col min="24" max="16384" width="9" style="1"/>
  </cols>
  <sheetData>
    <row r="1" spans="1:14" ht="24.9" customHeight="1" x14ac:dyDescent="0.2">
      <c r="A1" s="10" t="s">
        <v>339</v>
      </c>
    </row>
    <row r="2" spans="1:14" ht="9.9" customHeight="1" thickBot="1" x14ac:dyDescent="0.25"/>
    <row r="3" spans="1:14" ht="20.100000000000001" customHeight="1" x14ac:dyDescent="0.2">
      <c r="A3" s="397" t="s">
        <v>265</v>
      </c>
      <c r="B3" s="398"/>
      <c r="C3" s="462" t="s">
        <v>266</v>
      </c>
      <c r="D3" s="463"/>
      <c r="E3" s="463"/>
      <c r="F3" s="463"/>
      <c r="G3" s="463"/>
      <c r="H3" s="464"/>
      <c r="I3" s="462" t="s">
        <v>267</v>
      </c>
      <c r="J3" s="463"/>
      <c r="K3" s="463"/>
      <c r="L3" s="463"/>
      <c r="M3" s="463"/>
      <c r="N3" s="522"/>
    </row>
    <row r="4" spans="1:14" ht="20.100000000000001" customHeight="1" x14ac:dyDescent="0.2">
      <c r="A4" s="399"/>
      <c r="B4" s="400"/>
      <c r="C4" s="428" t="s">
        <v>340</v>
      </c>
      <c r="D4" s="564"/>
      <c r="E4" s="429"/>
      <c r="F4" s="428" t="s">
        <v>341</v>
      </c>
      <c r="G4" s="564"/>
      <c r="H4" s="429"/>
      <c r="I4" s="428" t="s">
        <v>340</v>
      </c>
      <c r="J4" s="564"/>
      <c r="K4" s="429"/>
      <c r="L4" s="428" t="s">
        <v>341</v>
      </c>
      <c r="M4" s="564"/>
      <c r="N4" s="460"/>
    </row>
    <row r="5" spans="1:14" ht="20.100000000000001" customHeight="1" x14ac:dyDescent="0.2">
      <c r="A5" s="565" t="s">
        <v>273</v>
      </c>
      <c r="B5" s="566"/>
      <c r="C5" s="535">
        <v>782</v>
      </c>
      <c r="D5" s="567"/>
      <c r="E5" s="536"/>
      <c r="F5" s="535">
        <v>6882</v>
      </c>
      <c r="G5" s="567"/>
      <c r="H5" s="536"/>
      <c r="I5" s="535">
        <v>39955</v>
      </c>
      <c r="J5" s="567"/>
      <c r="K5" s="536"/>
      <c r="L5" s="535">
        <v>39714</v>
      </c>
      <c r="M5" s="567"/>
      <c r="N5" s="568"/>
    </row>
    <row r="6" spans="1:14" ht="20.100000000000001" customHeight="1" x14ac:dyDescent="0.2">
      <c r="A6" s="565" t="s">
        <v>274</v>
      </c>
      <c r="B6" s="566"/>
      <c r="C6" s="535">
        <v>777</v>
      </c>
      <c r="D6" s="567"/>
      <c r="E6" s="536"/>
      <c r="F6" s="535">
        <v>6260</v>
      </c>
      <c r="G6" s="567"/>
      <c r="H6" s="536"/>
      <c r="I6" s="535">
        <v>37967</v>
      </c>
      <c r="J6" s="567"/>
      <c r="K6" s="536"/>
      <c r="L6" s="535">
        <v>37817</v>
      </c>
      <c r="M6" s="567"/>
      <c r="N6" s="568"/>
    </row>
    <row r="7" spans="1:14" ht="20.100000000000001" customHeight="1" x14ac:dyDescent="0.2">
      <c r="A7" s="565" t="s">
        <v>275</v>
      </c>
      <c r="B7" s="566"/>
      <c r="C7" s="535">
        <v>775</v>
      </c>
      <c r="D7" s="567"/>
      <c r="E7" s="536"/>
      <c r="F7" s="535">
        <v>6292</v>
      </c>
      <c r="G7" s="567"/>
      <c r="H7" s="536"/>
      <c r="I7" s="535">
        <v>37715</v>
      </c>
      <c r="J7" s="567"/>
      <c r="K7" s="536"/>
      <c r="L7" s="535">
        <v>38931</v>
      </c>
      <c r="M7" s="567"/>
      <c r="N7" s="568"/>
    </row>
    <row r="8" spans="1:14" ht="20.100000000000001" customHeight="1" x14ac:dyDescent="0.2">
      <c r="A8" s="565" t="s">
        <v>276</v>
      </c>
      <c r="B8" s="566"/>
      <c r="C8" s="535">
        <v>766</v>
      </c>
      <c r="D8" s="567"/>
      <c r="E8" s="536"/>
      <c r="F8" s="535">
        <v>5787</v>
      </c>
      <c r="G8" s="567"/>
      <c r="H8" s="536"/>
      <c r="I8" s="535">
        <v>37690</v>
      </c>
      <c r="J8" s="567"/>
      <c r="K8" s="536"/>
      <c r="L8" s="535">
        <v>37342</v>
      </c>
      <c r="M8" s="567"/>
      <c r="N8" s="568"/>
    </row>
    <row r="9" spans="1:14" ht="20.100000000000001" customHeight="1" x14ac:dyDescent="0.2">
      <c r="A9" s="565" t="s">
        <v>277</v>
      </c>
      <c r="B9" s="566"/>
      <c r="C9" s="535">
        <v>779</v>
      </c>
      <c r="D9" s="567"/>
      <c r="E9" s="536"/>
      <c r="F9" s="535">
        <v>5251</v>
      </c>
      <c r="G9" s="567"/>
      <c r="H9" s="536"/>
      <c r="I9" s="535">
        <v>39826</v>
      </c>
      <c r="J9" s="567"/>
      <c r="K9" s="536"/>
      <c r="L9" s="535">
        <v>36776</v>
      </c>
      <c r="M9" s="567"/>
      <c r="N9" s="568"/>
    </row>
    <row r="10" spans="1:14" ht="20.100000000000001" customHeight="1" x14ac:dyDescent="0.2">
      <c r="A10" s="565" t="s">
        <v>278</v>
      </c>
      <c r="B10" s="566"/>
      <c r="C10" s="535">
        <v>795</v>
      </c>
      <c r="D10" s="567"/>
      <c r="E10" s="536"/>
      <c r="F10" s="535">
        <v>5378</v>
      </c>
      <c r="G10" s="567"/>
      <c r="H10" s="536"/>
      <c r="I10" s="535">
        <v>39891</v>
      </c>
      <c r="J10" s="567"/>
      <c r="K10" s="536"/>
      <c r="L10" s="535">
        <v>37154</v>
      </c>
      <c r="M10" s="567"/>
      <c r="N10" s="568"/>
    </row>
    <row r="11" spans="1:14" ht="20.100000000000001" customHeight="1" x14ac:dyDescent="0.2">
      <c r="A11" s="565" t="s">
        <v>279</v>
      </c>
      <c r="B11" s="566"/>
      <c r="C11" s="535">
        <v>764</v>
      </c>
      <c r="D11" s="567"/>
      <c r="E11" s="536"/>
      <c r="F11" s="535">
        <v>4891</v>
      </c>
      <c r="G11" s="567"/>
      <c r="H11" s="536"/>
      <c r="I11" s="535">
        <v>42974</v>
      </c>
      <c r="J11" s="567"/>
      <c r="K11" s="536"/>
      <c r="L11" s="535">
        <v>37438</v>
      </c>
      <c r="M11" s="567"/>
      <c r="N11" s="568"/>
    </row>
    <row r="12" spans="1:14" ht="20.100000000000001" customHeight="1" x14ac:dyDescent="0.2">
      <c r="A12" s="565" t="s">
        <v>280</v>
      </c>
      <c r="B12" s="566"/>
      <c r="C12" s="535">
        <v>790</v>
      </c>
      <c r="D12" s="567"/>
      <c r="E12" s="536"/>
      <c r="F12" s="535">
        <v>5073</v>
      </c>
      <c r="G12" s="567"/>
      <c r="H12" s="536"/>
      <c r="I12" s="535">
        <v>44048</v>
      </c>
      <c r="J12" s="567"/>
      <c r="K12" s="536"/>
      <c r="L12" s="535">
        <v>39473</v>
      </c>
      <c r="M12" s="567"/>
      <c r="N12" s="568"/>
    </row>
    <row r="13" spans="1:14" ht="20.100000000000001" customHeight="1" x14ac:dyDescent="0.2">
      <c r="A13" s="565" t="s">
        <v>281</v>
      </c>
      <c r="B13" s="566"/>
      <c r="C13" s="535">
        <v>779</v>
      </c>
      <c r="D13" s="567"/>
      <c r="E13" s="536"/>
      <c r="F13" s="535">
        <v>4657</v>
      </c>
      <c r="G13" s="567"/>
      <c r="H13" s="536"/>
      <c r="I13" s="535">
        <v>47809</v>
      </c>
      <c r="J13" s="567"/>
      <c r="K13" s="536"/>
      <c r="L13" s="535">
        <v>39470</v>
      </c>
      <c r="M13" s="567"/>
      <c r="N13" s="568"/>
    </row>
    <row r="14" spans="1:14" ht="20.100000000000001" customHeight="1" x14ac:dyDescent="0.2">
      <c r="A14" s="565" t="s">
        <v>282</v>
      </c>
      <c r="B14" s="566"/>
      <c r="C14" s="535">
        <v>807</v>
      </c>
      <c r="D14" s="567"/>
      <c r="E14" s="536"/>
      <c r="F14" s="535">
        <v>4611</v>
      </c>
      <c r="G14" s="567"/>
      <c r="H14" s="536"/>
      <c r="I14" s="535">
        <v>50467</v>
      </c>
      <c r="J14" s="567"/>
      <c r="K14" s="536"/>
      <c r="L14" s="535">
        <v>41986</v>
      </c>
      <c r="M14" s="567"/>
      <c r="N14" s="568"/>
    </row>
    <row r="15" spans="1:14" ht="20.100000000000001" customHeight="1" x14ac:dyDescent="0.2">
      <c r="A15" s="565" t="s">
        <v>283</v>
      </c>
      <c r="B15" s="566"/>
      <c r="C15" s="535">
        <v>806</v>
      </c>
      <c r="D15" s="567"/>
      <c r="E15" s="536"/>
      <c r="F15" s="535">
        <v>4664</v>
      </c>
      <c r="G15" s="567"/>
      <c r="H15" s="536"/>
      <c r="I15" s="535">
        <v>49906</v>
      </c>
      <c r="J15" s="567"/>
      <c r="K15" s="536"/>
      <c r="L15" s="535">
        <v>42886</v>
      </c>
      <c r="M15" s="567"/>
      <c r="N15" s="568"/>
    </row>
    <row r="16" spans="1:14" ht="20.100000000000001" customHeight="1" x14ac:dyDescent="0.2">
      <c r="A16" s="565" t="s">
        <v>284</v>
      </c>
      <c r="B16" s="566"/>
      <c r="C16" s="535">
        <v>819</v>
      </c>
      <c r="D16" s="567"/>
      <c r="E16" s="536"/>
      <c r="F16" s="535">
        <v>4111</v>
      </c>
      <c r="G16" s="567"/>
      <c r="H16" s="536"/>
      <c r="I16" s="535">
        <v>41478</v>
      </c>
      <c r="J16" s="567"/>
      <c r="K16" s="536"/>
      <c r="L16" s="535">
        <v>35318</v>
      </c>
      <c r="M16" s="567"/>
      <c r="N16" s="568"/>
    </row>
    <row r="17" spans="1:14" ht="20.100000000000001" customHeight="1" x14ac:dyDescent="0.2">
      <c r="A17" s="565" t="s">
        <v>285</v>
      </c>
      <c r="B17" s="566"/>
      <c r="C17" s="535">
        <v>829</v>
      </c>
      <c r="D17" s="567"/>
      <c r="E17" s="536"/>
      <c r="F17" s="535">
        <v>3889</v>
      </c>
      <c r="G17" s="567"/>
      <c r="H17" s="536"/>
      <c r="I17" s="535">
        <v>46321</v>
      </c>
      <c r="J17" s="567"/>
      <c r="K17" s="536"/>
      <c r="L17" s="535">
        <v>38270</v>
      </c>
      <c r="M17" s="567"/>
      <c r="N17" s="568"/>
    </row>
    <row r="18" spans="1:14" ht="20.100000000000001" customHeight="1" x14ac:dyDescent="0.2">
      <c r="A18" s="569" t="s">
        <v>287</v>
      </c>
      <c r="B18" s="570"/>
      <c r="C18" s="571">
        <v>813</v>
      </c>
      <c r="D18" s="572"/>
      <c r="E18" s="573"/>
      <c r="F18" s="571">
        <v>3777</v>
      </c>
      <c r="G18" s="572"/>
      <c r="H18" s="573"/>
      <c r="I18" s="571">
        <v>38749</v>
      </c>
      <c r="J18" s="572"/>
      <c r="K18" s="573"/>
      <c r="L18" s="571">
        <v>35592</v>
      </c>
      <c r="M18" s="572"/>
      <c r="N18" s="574"/>
    </row>
    <row r="19" spans="1:14" ht="20.100000000000001" customHeight="1" x14ac:dyDescent="0.2">
      <c r="A19" s="565" t="s">
        <v>253</v>
      </c>
      <c r="B19" s="566"/>
      <c r="C19" s="535">
        <v>828</v>
      </c>
      <c r="D19" s="567"/>
      <c r="E19" s="536"/>
      <c r="F19" s="535">
        <v>3610</v>
      </c>
      <c r="G19" s="567"/>
      <c r="H19" s="536"/>
      <c r="I19" s="535">
        <v>44853</v>
      </c>
      <c r="J19" s="567"/>
      <c r="K19" s="536"/>
      <c r="L19" s="535">
        <v>36942</v>
      </c>
      <c r="M19" s="567"/>
      <c r="N19" s="568"/>
    </row>
    <row r="20" spans="1:14" ht="20.100000000000001" customHeight="1" thickBot="1" x14ac:dyDescent="0.25">
      <c r="A20" s="576" t="s">
        <v>252</v>
      </c>
      <c r="B20" s="577"/>
      <c r="C20" s="578">
        <v>783</v>
      </c>
      <c r="D20" s="579"/>
      <c r="E20" s="580"/>
      <c r="F20" s="578">
        <v>3571</v>
      </c>
      <c r="G20" s="579"/>
      <c r="H20" s="580"/>
      <c r="I20" s="578">
        <v>45584</v>
      </c>
      <c r="J20" s="579"/>
      <c r="K20" s="580"/>
      <c r="L20" s="578">
        <v>37354</v>
      </c>
      <c r="M20" s="579"/>
      <c r="N20" s="581"/>
    </row>
    <row r="21" spans="1:14" ht="20.100000000000001" customHeight="1" x14ac:dyDescent="0.2">
      <c r="A21" s="575"/>
      <c r="B21" s="575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75"/>
      <c r="N21" s="575"/>
    </row>
    <row r="22" spans="1:14" ht="20.100000000000001" customHeight="1" x14ac:dyDescent="0.2">
      <c r="A22" s="368" t="s">
        <v>342</v>
      </c>
      <c r="B22" s="369"/>
      <c r="C22" s="369"/>
      <c r="D22" s="369"/>
      <c r="E22" s="369"/>
      <c r="F22" s="436"/>
      <c r="G22" s="436"/>
      <c r="H22" s="436"/>
      <c r="I22" s="436"/>
      <c r="J22" s="436"/>
      <c r="K22" s="436"/>
      <c r="L22" s="436"/>
      <c r="M22" s="436"/>
      <c r="N22" s="436"/>
    </row>
    <row r="23" spans="1:14" ht="9.9" customHeight="1" thickBot="1" x14ac:dyDescent="0.25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</row>
    <row r="24" spans="1:14" ht="20.100000000000001" customHeight="1" x14ac:dyDescent="0.2">
      <c r="A24" s="397" t="s">
        <v>265</v>
      </c>
      <c r="B24" s="398"/>
      <c r="C24" s="462" t="s">
        <v>266</v>
      </c>
      <c r="D24" s="463"/>
      <c r="E24" s="463"/>
      <c r="F24" s="463"/>
      <c r="G24" s="463"/>
      <c r="H24" s="464"/>
      <c r="I24" s="462" t="s">
        <v>267</v>
      </c>
      <c r="J24" s="463"/>
      <c r="K24" s="463"/>
      <c r="L24" s="463"/>
      <c r="M24" s="463"/>
      <c r="N24" s="522"/>
    </row>
    <row r="25" spans="1:14" ht="20.100000000000001" customHeight="1" x14ac:dyDescent="0.2">
      <c r="A25" s="399"/>
      <c r="B25" s="400"/>
      <c r="C25" s="428" t="s">
        <v>343</v>
      </c>
      <c r="D25" s="564"/>
      <c r="E25" s="429"/>
      <c r="F25" s="428" t="s">
        <v>341</v>
      </c>
      <c r="G25" s="564"/>
      <c r="H25" s="429"/>
      <c r="I25" s="428" t="s">
        <v>343</v>
      </c>
      <c r="J25" s="564"/>
      <c r="K25" s="429"/>
      <c r="L25" s="428" t="s">
        <v>341</v>
      </c>
      <c r="M25" s="564"/>
      <c r="N25" s="460"/>
    </row>
    <row r="26" spans="1:14" ht="20.100000000000001" customHeight="1" x14ac:dyDescent="0.2">
      <c r="A26" s="565" t="s">
        <v>273</v>
      </c>
      <c r="B26" s="566"/>
      <c r="C26" s="535">
        <v>802</v>
      </c>
      <c r="D26" s="567"/>
      <c r="E26" s="536"/>
      <c r="F26" s="535">
        <v>6862</v>
      </c>
      <c r="G26" s="567"/>
      <c r="H26" s="536"/>
      <c r="I26" s="535">
        <v>55225</v>
      </c>
      <c r="J26" s="567"/>
      <c r="K26" s="536"/>
      <c r="L26" s="535">
        <v>24444</v>
      </c>
      <c r="M26" s="567"/>
      <c r="N26" s="568"/>
    </row>
    <row r="27" spans="1:14" ht="20.100000000000001" customHeight="1" x14ac:dyDescent="0.2">
      <c r="A27" s="565" t="s">
        <v>274</v>
      </c>
      <c r="B27" s="566"/>
      <c r="C27" s="535">
        <v>787</v>
      </c>
      <c r="D27" s="567"/>
      <c r="E27" s="536"/>
      <c r="F27" s="535">
        <v>6250</v>
      </c>
      <c r="G27" s="567"/>
      <c r="H27" s="536"/>
      <c r="I27" s="535">
        <v>52082</v>
      </c>
      <c r="J27" s="567"/>
      <c r="K27" s="536"/>
      <c r="L27" s="535">
        <v>23702</v>
      </c>
      <c r="M27" s="567"/>
      <c r="N27" s="568"/>
    </row>
    <row r="28" spans="1:14" ht="20.100000000000001" customHeight="1" x14ac:dyDescent="0.2">
      <c r="A28" s="565" t="s">
        <v>275</v>
      </c>
      <c r="B28" s="566"/>
      <c r="C28" s="535">
        <v>759</v>
      </c>
      <c r="D28" s="567"/>
      <c r="E28" s="536"/>
      <c r="F28" s="535">
        <v>6308</v>
      </c>
      <c r="G28" s="567"/>
      <c r="H28" s="536"/>
      <c r="I28" s="535">
        <v>53366</v>
      </c>
      <c r="J28" s="567"/>
      <c r="K28" s="536"/>
      <c r="L28" s="535">
        <v>23280</v>
      </c>
      <c r="M28" s="567"/>
      <c r="N28" s="568"/>
    </row>
    <row r="29" spans="1:14" ht="20.100000000000001" customHeight="1" x14ac:dyDescent="0.2">
      <c r="A29" s="565" t="s">
        <v>276</v>
      </c>
      <c r="B29" s="566"/>
      <c r="C29" s="535">
        <v>747</v>
      </c>
      <c r="D29" s="567"/>
      <c r="E29" s="536"/>
      <c r="F29" s="535">
        <v>5806</v>
      </c>
      <c r="G29" s="567"/>
      <c r="H29" s="536"/>
      <c r="I29" s="535">
        <v>52316</v>
      </c>
      <c r="J29" s="567"/>
      <c r="K29" s="536"/>
      <c r="L29" s="535">
        <v>22716</v>
      </c>
      <c r="M29" s="567"/>
      <c r="N29" s="568"/>
    </row>
    <row r="30" spans="1:14" ht="20.100000000000001" customHeight="1" x14ac:dyDescent="0.2">
      <c r="A30" s="565" t="s">
        <v>277</v>
      </c>
      <c r="B30" s="566"/>
      <c r="C30" s="535">
        <v>732</v>
      </c>
      <c r="D30" s="567"/>
      <c r="E30" s="536"/>
      <c r="F30" s="535">
        <v>5298</v>
      </c>
      <c r="G30" s="567"/>
      <c r="H30" s="536"/>
      <c r="I30" s="535">
        <v>55451</v>
      </c>
      <c r="J30" s="567"/>
      <c r="K30" s="536"/>
      <c r="L30" s="535">
        <v>21141</v>
      </c>
      <c r="M30" s="567"/>
      <c r="N30" s="568"/>
    </row>
    <row r="31" spans="1:14" ht="20.100000000000001" customHeight="1" x14ac:dyDescent="0.2">
      <c r="A31" s="565" t="s">
        <v>278</v>
      </c>
      <c r="B31" s="566"/>
      <c r="C31" s="535">
        <v>728</v>
      </c>
      <c r="D31" s="567"/>
      <c r="E31" s="536"/>
      <c r="F31" s="535">
        <v>5445</v>
      </c>
      <c r="G31" s="567"/>
      <c r="H31" s="536"/>
      <c r="I31" s="535">
        <v>56299</v>
      </c>
      <c r="J31" s="567"/>
      <c r="K31" s="536"/>
      <c r="L31" s="535">
        <v>20745</v>
      </c>
      <c r="M31" s="567"/>
      <c r="N31" s="568"/>
    </row>
    <row r="32" spans="1:14" ht="20.100000000000001" customHeight="1" x14ac:dyDescent="0.2">
      <c r="A32" s="565" t="s">
        <v>279</v>
      </c>
      <c r="B32" s="566"/>
      <c r="C32" s="535">
        <v>697</v>
      </c>
      <c r="D32" s="567"/>
      <c r="E32" s="536"/>
      <c r="F32" s="535">
        <v>4958</v>
      </c>
      <c r="G32" s="567"/>
      <c r="H32" s="536"/>
      <c r="I32" s="535">
        <v>58656</v>
      </c>
      <c r="J32" s="567"/>
      <c r="K32" s="536"/>
      <c r="L32" s="535">
        <v>21756</v>
      </c>
      <c r="M32" s="567"/>
      <c r="N32" s="568"/>
    </row>
    <row r="33" spans="1:15" ht="20.100000000000001" customHeight="1" x14ac:dyDescent="0.2">
      <c r="A33" s="565" t="s">
        <v>280</v>
      </c>
      <c r="B33" s="566"/>
      <c r="C33" s="535">
        <v>708</v>
      </c>
      <c r="D33" s="567"/>
      <c r="E33" s="536"/>
      <c r="F33" s="535">
        <v>5155</v>
      </c>
      <c r="G33" s="567"/>
      <c r="H33" s="536"/>
      <c r="I33" s="583">
        <v>60987</v>
      </c>
      <c r="J33" s="584"/>
      <c r="K33" s="585"/>
      <c r="L33" s="535">
        <v>22538</v>
      </c>
      <c r="M33" s="567"/>
      <c r="N33" s="568"/>
    </row>
    <row r="34" spans="1:15" ht="20.100000000000001" customHeight="1" x14ac:dyDescent="0.2">
      <c r="A34" s="565" t="s">
        <v>281</v>
      </c>
      <c r="B34" s="566"/>
      <c r="C34" s="535">
        <v>709</v>
      </c>
      <c r="D34" s="567"/>
      <c r="E34" s="536"/>
      <c r="F34" s="535">
        <v>4727</v>
      </c>
      <c r="G34" s="567"/>
      <c r="H34" s="536"/>
      <c r="I34" s="535">
        <v>63507</v>
      </c>
      <c r="J34" s="567"/>
      <c r="K34" s="536"/>
      <c r="L34" s="535">
        <v>23772</v>
      </c>
      <c r="M34" s="567"/>
      <c r="N34" s="568"/>
    </row>
    <row r="35" spans="1:15" ht="20.100000000000001" customHeight="1" x14ac:dyDescent="0.2">
      <c r="A35" s="586" t="s">
        <v>282</v>
      </c>
      <c r="B35" s="587"/>
      <c r="C35" s="588">
        <v>720</v>
      </c>
      <c r="D35" s="589"/>
      <c r="E35" s="590"/>
      <c r="F35" s="588">
        <v>4698</v>
      </c>
      <c r="G35" s="589"/>
      <c r="H35" s="590"/>
      <c r="I35" s="588">
        <v>66712</v>
      </c>
      <c r="J35" s="589"/>
      <c r="K35" s="590"/>
      <c r="L35" s="588">
        <v>25741</v>
      </c>
      <c r="M35" s="589"/>
      <c r="N35" s="591"/>
    </row>
    <row r="36" spans="1:15" ht="20.100000000000001" customHeight="1" x14ac:dyDescent="0.2">
      <c r="A36" s="565" t="s">
        <v>283</v>
      </c>
      <c r="B36" s="566"/>
      <c r="C36" s="535">
        <v>704</v>
      </c>
      <c r="D36" s="567"/>
      <c r="E36" s="536"/>
      <c r="F36" s="535">
        <v>4766</v>
      </c>
      <c r="G36" s="567"/>
      <c r="H36" s="536"/>
      <c r="I36" s="535">
        <v>66531</v>
      </c>
      <c r="J36" s="567"/>
      <c r="K36" s="536"/>
      <c r="L36" s="535">
        <v>26261</v>
      </c>
      <c r="M36" s="567"/>
      <c r="N36" s="568"/>
    </row>
    <row r="37" spans="1:15" ht="20.100000000000001" customHeight="1" x14ac:dyDescent="0.2">
      <c r="A37" s="565" t="s">
        <v>284</v>
      </c>
      <c r="B37" s="566"/>
      <c r="C37" s="535">
        <v>682</v>
      </c>
      <c r="D37" s="567"/>
      <c r="E37" s="536"/>
      <c r="F37" s="535">
        <v>4248</v>
      </c>
      <c r="G37" s="567"/>
      <c r="H37" s="536"/>
      <c r="I37" s="535">
        <v>53364</v>
      </c>
      <c r="J37" s="567"/>
      <c r="K37" s="536"/>
      <c r="L37" s="535">
        <v>23432</v>
      </c>
      <c r="M37" s="567"/>
      <c r="N37" s="568"/>
    </row>
    <row r="38" spans="1:15" ht="20.100000000000001" customHeight="1" x14ac:dyDescent="0.2">
      <c r="A38" s="565" t="s">
        <v>285</v>
      </c>
      <c r="B38" s="566"/>
      <c r="C38" s="535">
        <v>662</v>
      </c>
      <c r="D38" s="567"/>
      <c r="E38" s="536"/>
      <c r="F38" s="535">
        <v>4056</v>
      </c>
      <c r="G38" s="567"/>
      <c r="H38" s="536"/>
      <c r="I38" s="535">
        <v>59472</v>
      </c>
      <c r="J38" s="567"/>
      <c r="K38" s="567"/>
      <c r="L38" s="535">
        <v>25119</v>
      </c>
      <c r="M38" s="567"/>
      <c r="N38" s="568"/>
      <c r="O38" s="370"/>
    </row>
    <row r="39" spans="1:15" ht="20.100000000000001" customHeight="1" x14ac:dyDescent="0.2">
      <c r="A39" s="565" t="s">
        <v>287</v>
      </c>
      <c r="B39" s="566"/>
      <c r="C39" s="535">
        <v>689</v>
      </c>
      <c r="D39" s="567"/>
      <c r="E39" s="536"/>
      <c r="F39" s="535">
        <v>3901</v>
      </c>
      <c r="G39" s="567"/>
      <c r="H39" s="536"/>
      <c r="I39" s="535">
        <v>51421</v>
      </c>
      <c r="J39" s="567"/>
      <c r="K39" s="536"/>
      <c r="L39" s="535">
        <v>22920</v>
      </c>
      <c r="M39" s="567"/>
      <c r="N39" s="568"/>
    </row>
    <row r="40" spans="1:15" ht="20.100000000000001" customHeight="1" x14ac:dyDescent="0.2">
      <c r="A40" s="565" t="s">
        <v>253</v>
      </c>
      <c r="B40" s="566"/>
      <c r="C40" s="535">
        <v>689</v>
      </c>
      <c r="D40" s="567"/>
      <c r="E40" s="536"/>
      <c r="F40" s="535">
        <v>3749</v>
      </c>
      <c r="G40" s="567"/>
      <c r="H40" s="536"/>
      <c r="I40" s="535">
        <v>57158</v>
      </c>
      <c r="J40" s="567"/>
      <c r="K40" s="536"/>
      <c r="L40" s="535">
        <v>24637</v>
      </c>
      <c r="M40" s="567"/>
      <c r="N40" s="568"/>
    </row>
    <row r="41" spans="1:15" ht="20.100000000000001" customHeight="1" thickBot="1" x14ac:dyDescent="0.25">
      <c r="A41" s="576" t="s">
        <v>252</v>
      </c>
      <c r="B41" s="577"/>
      <c r="C41" s="578">
        <v>682</v>
      </c>
      <c r="D41" s="579"/>
      <c r="E41" s="580"/>
      <c r="F41" s="578">
        <v>3672</v>
      </c>
      <c r="G41" s="579"/>
      <c r="H41" s="580"/>
      <c r="I41" s="578">
        <v>57126</v>
      </c>
      <c r="J41" s="579"/>
      <c r="K41" s="580"/>
      <c r="L41" s="578">
        <v>25812</v>
      </c>
      <c r="M41" s="579"/>
      <c r="N41" s="581"/>
    </row>
    <row r="42" spans="1:15" ht="20.100000000000001" customHeight="1" x14ac:dyDescent="0.2">
      <c r="A42" s="436"/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</row>
    <row r="43" spans="1:15" ht="20.100000000000001" customHeight="1" x14ac:dyDescent="0.2">
      <c r="A43" s="436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</row>
    <row r="44" spans="1:15" ht="20.100000000000001" customHeight="1" x14ac:dyDescent="0.2">
      <c r="A44" s="436"/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</row>
    <row r="45" spans="1:15" ht="20.100000000000001" customHeight="1" x14ac:dyDescent="0.2">
      <c r="A45" s="436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</row>
    <row r="46" spans="1:15" ht="20.100000000000001" customHeight="1" x14ac:dyDescent="0.2">
      <c r="A46" s="436"/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</row>
    <row r="47" spans="1:15" ht="20.100000000000001" customHeight="1" x14ac:dyDescent="0.2">
      <c r="A47" s="436"/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</row>
    <row r="48" spans="1:15" ht="20.100000000000001" customHeight="1" x14ac:dyDescent="0.2">
      <c r="A48" s="436"/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</row>
    <row r="49" spans="1:14" ht="20.100000000000001" customHeight="1" x14ac:dyDescent="0.2">
      <c r="A49" s="436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</row>
    <row r="50" spans="1:14" ht="20.100000000000001" customHeight="1" x14ac:dyDescent="0.2">
      <c r="A50" s="436"/>
      <c r="B50" s="436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436"/>
    </row>
    <row r="51" spans="1:14" ht="20.100000000000001" customHeight="1" x14ac:dyDescent="0.2">
      <c r="A51" s="436"/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</row>
    <row r="52" spans="1:14" ht="20.100000000000001" customHeight="1" x14ac:dyDescent="0.2">
      <c r="A52" s="436"/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</row>
    <row r="53" spans="1:14" ht="20.100000000000001" customHeight="1" x14ac:dyDescent="0.2">
      <c r="A53" s="436"/>
      <c r="B53" s="436"/>
      <c r="C53" s="436"/>
      <c r="D53" s="436"/>
      <c r="E53" s="436"/>
      <c r="F53" s="436"/>
      <c r="G53" s="436"/>
      <c r="H53" s="436"/>
      <c r="I53" s="436"/>
      <c r="J53" s="436"/>
      <c r="K53" s="436"/>
      <c r="L53" s="436"/>
      <c r="M53" s="436"/>
      <c r="N53" s="436"/>
    </row>
    <row r="54" spans="1:14" ht="20.100000000000001" customHeight="1" x14ac:dyDescent="0.2">
      <c r="A54" s="436"/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</row>
    <row r="55" spans="1:14" ht="20.100000000000001" customHeight="1" x14ac:dyDescent="0.2">
      <c r="A55" s="436"/>
      <c r="B55" s="436"/>
      <c r="C55" s="436"/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</row>
    <row r="56" spans="1:14" ht="20.100000000000001" customHeight="1" x14ac:dyDescent="0.2">
      <c r="A56" s="436"/>
      <c r="B56" s="436"/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6"/>
      <c r="N56" s="436"/>
    </row>
    <row r="57" spans="1:14" ht="20.100000000000001" customHeight="1" x14ac:dyDescent="0.2">
      <c r="A57" s="436"/>
      <c r="B57" s="436"/>
      <c r="C57" s="436"/>
      <c r="D57" s="436"/>
      <c r="E57" s="436"/>
      <c r="F57" s="436"/>
      <c r="G57" s="436"/>
      <c r="H57" s="436"/>
      <c r="I57" s="436"/>
      <c r="J57" s="436"/>
      <c r="K57" s="436"/>
      <c r="L57" s="436"/>
      <c r="M57" s="436"/>
      <c r="N57" s="436"/>
    </row>
    <row r="58" spans="1:14" ht="20.100000000000001" customHeight="1" x14ac:dyDescent="0.2">
      <c r="A58" s="436"/>
      <c r="B58" s="436"/>
      <c r="C58" s="436"/>
      <c r="D58" s="436"/>
      <c r="E58" s="436"/>
      <c r="F58" s="436"/>
      <c r="G58" s="436"/>
      <c r="H58" s="436"/>
      <c r="I58" s="436"/>
      <c r="J58" s="436"/>
      <c r="K58" s="436"/>
      <c r="L58" s="436"/>
      <c r="M58" s="436"/>
      <c r="N58" s="436"/>
    </row>
    <row r="59" spans="1:14" ht="20.100000000000001" customHeight="1" x14ac:dyDescent="0.2">
      <c r="A59" s="436"/>
      <c r="B59" s="436"/>
      <c r="C59" s="436"/>
      <c r="D59" s="436"/>
      <c r="E59" s="436"/>
      <c r="F59" s="436"/>
      <c r="G59" s="436"/>
      <c r="H59" s="436"/>
      <c r="I59" s="436"/>
      <c r="J59" s="436"/>
      <c r="K59" s="436"/>
      <c r="L59" s="436"/>
      <c r="M59" s="436"/>
      <c r="N59" s="436"/>
    </row>
    <row r="60" spans="1:14" ht="20.100000000000001" customHeight="1" x14ac:dyDescent="0.2">
      <c r="A60" s="436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6"/>
      <c r="M60" s="436"/>
      <c r="N60" s="436"/>
    </row>
    <row r="61" spans="1:14" ht="20.100000000000001" customHeight="1" x14ac:dyDescent="0.2">
      <c r="A61" s="436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6"/>
      <c r="M61" s="436"/>
      <c r="N61" s="436"/>
    </row>
    <row r="62" spans="1:14" ht="20.100000000000001" customHeight="1" x14ac:dyDescent="0.2">
      <c r="A62" s="436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</row>
    <row r="63" spans="1:14" ht="20.100000000000001" customHeight="1" x14ac:dyDescent="0.2">
      <c r="A63" s="436"/>
      <c r="B63" s="436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6"/>
      <c r="N63" s="436"/>
    </row>
    <row r="64" spans="1:14" ht="20.100000000000001" customHeight="1" x14ac:dyDescent="0.2">
      <c r="A64" s="436"/>
      <c r="B64" s="436"/>
      <c r="C64" s="436"/>
      <c r="D64" s="436"/>
      <c r="E64" s="436"/>
      <c r="F64" s="436"/>
      <c r="G64" s="436"/>
      <c r="H64" s="436"/>
      <c r="I64" s="436"/>
      <c r="J64" s="436"/>
      <c r="K64" s="436"/>
      <c r="L64" s="436"/>
      <c r="M64" s="436"/>
      <c r="N64" s="436"/>
    </row>
    <row r="65" spans="1:14" ht="20.100000000000001" customHeight="1" x14ac:dyDescent="0.2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</row>
    <row r="66" spans="1:14" ht="20.100000000000001" customHeight="1" x14ac:dyDescent="0.2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</row>
    <row r="67" spans="1:14" ht="20.100000000000001" customHeight="1" x14ac:dyDescent="0.2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</row>
    <row r="68" spans="1:14" ht="20.100000000000001" customHeight="1" x14ac:dyDescent="0.2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</row>
    <row r="69" spans="1:14" ht="20.100000000000001" customHeight="1" x14ac:dyDescent="0.2">
      <c r="A69" s="436"/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</row>
    <row r="70" spans="1:14" ht="20.100000000000001" customHeight="1" x14ac:dyDescent="0.2">
      <c r="A70" s="436"/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</row>
    <row r="71" spans="1:14" ht="20.100000000000001" customHeight="1" x14ac:dyDescent="0.2">
      <c r="A71" s="436"/>
      <c r="B71" s="436"/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</row>
    <row r="72" spans="1:14" ht="20.100000000000001" customHeight="1" x14ac:dyDescent="0.2">
      <c r="A72" s="436"/>
      <c r="B72" s="436"/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436"/>
    </row>
    <row r="73" spans="1:14" ht="20.100000000000001" customHeight="1" x14ac:dyDescent="0.2">
      <c r="A73" s="436"/>
      <c r="B73" s="436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</row>
    <row r="74" spans="1:14" ht="20.100000000000001" customHeight="1" x14ac:dyDescent="0.2">
      <c r="A74" s="436"/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</row>
    <row r="75" spans="1:14" ht="20.100000000000001" customHeight="1" x14ac:dyDescent="0.2">
      <c r="A75" s="436"/>
      <c r="B75" s="436"/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36"/>
    </row>
    <row r="76" spans="1:14" ht="20.100000000000001" customHeight="1" x14ac:dyDescent="0.2">
      <c r="A76" s="436"/>
      <c r="B76" s="436"/>
      <c r="C76" s="436"/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436"/>
    </row>
    <row r="77" spans="1:14" ht="20.100000000000001" customHeight="1" x14ac:dyDescent="0.2">
      <c r="A77" s="436"/>
      <c r="B77" s="436"/>
      <c r="C77" s="43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</row>
    <row r="78" spans="1:14" ht="20.100000000000001" customHeight="1" x14ac:dyDescent="0.2">
      <c r="A78" s="436"/>
      <c r="B78" s="436"/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</row>
    <row r="79" spans="1:14" ht="20.100000000000001" customHeight="1" x14ac:dyDescent="0.2">
      <c r="A79" s="436"/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</row>
    <row r="80" spans="1:14" ht="20.100000000000001" customHeight="1" x14ac:dyDescent="0.2">
      <c r="A80" s="436"/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6"/>
    </row>
    <row r="81" spans="1:14" ht="20.100000000000001" customHeight="1" x14ac:dyDescent="0.2">
      <c r="A81" s="436"/>
      <c r="B81" s="436"/>
      <c r="C81" s="436"/>
      <c r="D81" s="436"/>
      <c r="E81" s="436"/>
      <c r="F81" s="436"/>
      <c r="G81" s="436"/>
      <c r="H81" s="436"/>
      <c r="I81" s="436"/>
      <c r="J81" s="436"/>
      <c r="K81" s="436"/>
      <c r="L81" s="436"/>
      <c r="M81" s="436"/>
      <c r="N81" s="436"/>
    </row>
    <row r="82" spans="1:14" ht="20.100000000000001" customHeight="1" x14ac:dyDescent="0.2">
      <c r="A82" s="436"/>
      <c r="B82" s="436"/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436"/>
    </row>
    <row r="83" spans="1:14" ht="20.100000000000001" customHeight="1" x14ac:dyDescent="0.2">
      <c r="A83" s="436"/>
      <c r="B83" s="436"/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</row>
    <row r="84" spans="1:14" ht="20.100000000000001" customHeight="1" x14ac:dyDescent="0.2">
      <c r="A84" s="436"/>
      <c r="B84" s="436"/>
      <c r="F84" s="436"/>
      <c r="G84" s="436"/>
      <c r="H84" s="436"/>
      <c r="I84" s="436"/>
      <c r="J84" s="436"/>
      <c r="K84" s="436"/>
      <c r="L84" s="436"/>
      <c r="M84" s="436"/>
      <c r="N84" s="436"/>
    </row>
    <row r="85" spans="1:14" ht="20.100000000000001" customHeight="1" x14ac:dyDescent="0.2">
      <c r="A85" s="436"/>
      <c r="B85" s="436"/>
      <c r="F85" s="436"/>
      <c r="G85" s="436"/>
      <c r="H85" s="436"/>
      <c r="I85" s="436"/>
      <c r="J85" s="436"/>
      <c r="K85" s="436"/>
      <c r="L85" s="436"/>
      <c r="M85" s="436"/>
      <c r="N85" s="436"/>
    </row>
    <row r="86" spans="1:14" ht="20.100000000000001" customHeight="1" x14ac:dyDescent="0.2">
      <c r="A86" s="436"/>
      <c r="B86" s="436"/>
      <c r="F86" s="436"/>
      <c r="G86" s="436"/>
      <c r="H86" s="436"/>
      <c r="I86" s="436"/>
      <c r="J86" s="436"/>
      <c r="K86" s="436"/>
      <c r="L86" s="436"/>
      <c r="M86" s="436"/>
      <c r="N86" s="436"/>
    </row>
    <row r="87" spans="1:14" ht="20.100000000000001" customHeight="1" x14ac:dyDescent="0.2">
      <c r="A87" s="436"/>
      <c r="B87" s="436"/>
      <c r="F87" s="436"/>
      <c r="G87" s="436"/>
      <c r="H87" s="436"/>
      <c r="I87" s="436"/>
      <c r="J87" s="436"/>
      <c r="K87" s="436"/>
      <c r="L87" s="436"/>
      <c r="M87" s="436"/>
      <c r="N87" s="436"/>
    </row>
    <row r="88" spans="1:14" ht="20.100000000000001" customHeight="1" x14ac:dyDescent="0.2">
      <c r="A88" s="436"/>
      <c r="B88" s="436"/>
      <c r="F88" s="436"/>
      <c r="G88" s="436"/>
      <c r="H88" s="436"/>
      <c r="I88" s="436"/>
      <c r="J88" s="436"/>
      <c r="K88" s="436"/>
      <c r="L88" s="436"/>
      <c r="M88" s="436"/>
      <c r="N88" s="436"/>
    </row>
    <row r="89" spans="1:14" ht="20.100000000000001" customHeight="1" x14ac:dyDescent="0.2">
      <c r="A89" s="436"/>
      <c r="B89" s="436"/>
      <c r="F89" s="436"/>
      <c r="G89" s="436"/>
      <c r="H89" s="436"/>
      <c r="I89" s="436"/>
      <c r="J89" s="436"/>
      <c r="K89" s="436"/>
      <c r="L89" s="436"/>
      <c r="M89" s="436"/>
      <c r="N89" s="436"/>
    </row>
    <row r="90" spans="1:14" ht="20.100000000000001" customHeight="1" x14ac:dyDescent="0.2">
      <c r="A90" s="436"/>
      <c r="B90" s="436"/>
      <c r="F90" s="436"/>
      <c r="G90" s="436"/>
      <c r="H90" s="436"/>
      <c r="I90" s="436"/>
      <c r="J90" s="436"/>
      <c r="K90" s="436"/>
      <c r="L90" s="436"/>
      <c r="M90" s="436"/>
      <c r="N90" s="436"/>
    </row>
    <row r="91" spans="1:14" ht="20.100000000000001" customHeight="1" x14ac:dyDescent="0.2">
      <c r="A91" s="436"/>
      <c r="B91" s="436"/>
      <c r="F91" s="436"/>
      <c r="G91" s="436"/>
      <c r="H91" s="436"/>
      <c r="I91" s="436"/>
      <c r="J91" s="436"/>
      <c r="K91" s="436"/>
      <c r="L91" s="436"/>
      <c r="M91" s="436"/>
      <c r="N91" s="436"/>
    </row>
    <row r="92" spans="1:14" ht="20.100000000000001" customHeight="1" x14ac:dyDescent="0.2">
      <c r="A92" s="436"/>
      <c r="B92" s="436"/>
      <c r="F92" s="436"/>
      <c r="G92" s="436"/>
      <c r="H92" s="436"/>
      <c r="I92" s="436"/>
      <c r="J92" s="436"/>
      <c r="K92" s="436"/>
      <c r="L92" s="436"/>
      <c r="M92" s="436"/>
      <c r="N92" s="436"/>
    </row>
    <row r="93" spans="1:14" ht="20.100000000000001" customHeight="1" x14ac:dyDescent="0.2">
      <c r="A93" s="436"/>
      <c r="B93" s="436"/>
      <c r="F93" s="436"/>
      <c r="G93" s="436"/>
      <c r="H93" s="436"/>
      <c r="I93" s="436"/>
      <c r="J93" s="436"/>
      <c r="K93" s="436"/>
      <c r="L93" s="436"/>
      <c r="M93" s="436"/>
      <c r="N93" s="436"/>
    </row>
    <row r="94" spans="1:14" ht="20.100000000000001" customHeight="1" x14ac:dyDescent="0.2">
      <c r="A94" s="436"/>
      <c r="B94" s="436"/>
      <c r="F94" s="436"/>
      <c r="G94" s="436"/>
      <c r="H94" s="436"/>
      <c r="I94" s="436"/>
      <c r="J94" s="436"/>
      <c r="K94" s="436"/>
      <c r="L94" s="436"/>
      <c r="M94" s="436"/>
      <c r="N94" s="436"/>
    </row>
    <row r="95" spans="1:14" ht="20.100000000000001" customHeight="1" x14ac:dyDescent="0.2">
      <c r="A95" s="436"/>
      <c r="B95" s="436"/>
      <c r="F95" s="436"/>
      <c r="G95" s="436"/>
      <c r="H95" s="436"/>
      <c r="I95" s="436"/>
      <c r="J95" s="436"/>
      <c r="K95" s="436"/>
      <c r="L95" s="436"/>
      <c r="M95" s="436"/>
      <c r="N95" s="436"/>
    </row>
    <row r="96" spans="1:14" ht="20.100000000000001" customHeight="1" x14ac:dyDescent="0.2">
      <c r="A96" s="436"/>
      <c r="B96" s="436"/>
      <c r="F96" s="436"/>
      <c r="G96" s="436"/>
      <c r="H96" s="436"/>
      <c r="I96" s="436"/>
      <c r="J96" s="436"/>
      <c r="K96" s="436"/>
      <c r="L96" s="436"/>
      <c r="M96" s="436"/>
      <c r="N96" s="436"/>
    </row>
    <row r="97" spans="1:14" ht="20.100000000000001" customHeight="1" x14ac:dyDescent="0.2">
      <c r="A97" s="436"/>
      <c r="B97" s="436"/>
      <c r="F97" s="436"/>
      <c r="G97" s="436"/>
      <c r="H97" s="436"/>
      <c r="I97" s="436"/>
      <c r="J97" s="436"/>
      <c r="K97" s="436"/>
      <c r="L97" s="436"/>
      <c r="M97" s="436"/>
      <c r="N97" s="436"/>
    </row>
    <row r="98" spans="1:14" ht="20.100000000000001" customHeight="1" x14ac:dyDescent="0.2">
      <c r="A98" s="436"/>
      <c r="B98" s="436"/>
      <c r="F98" s="436"/>
      <c r="G98" s="436"/>
      <c r="H98" s="436"/>
      <c r="I98" s="436"/>
      <c r="J98" s="436"/>
      <c r="K98" s="436"/>
      <c r="L98" s="436"/>
      <c r="M98" s="436"/>
      <c r="N98" s="436"/>
    </row>
    <row r="99" spans="1:14" ht="20.100000000000001" customHeight="1" x14ac:dyDescent="0.2">
      <c r="A99" s="436"/>
      <c r="B99" s="436"/>
      <c r="F99" s="436"/>
      <c r="G99" s="436"/>
      <c r="H99" s="436"/>
      <c r="I99" s="436"/>
      <c r="J99" s="436"/>
      <c r="K99" s="436"/>
      <c r="L99" s="436"/>
      <c r="M99" s="436"/>
      <c r="N99" s="436"/>
    </row>
    <row r="100" spans="1:14" ht="20.100000000000001" customHeight="1" x14ac:dyDescent="0.2">
      <c r="A100" s="436"/>
      <c r="B100" s="436"/>
      <c r="F100" s="436"/>
      <c r="G100" s="436"/>
      <c r="H100" s="436"/>
      <c r="I100" s="436"/>
      <c r="J100" s="436"/>
      <c r="K100" s="436"/>
      <c r="L100" s="436"/>
      <c r="M100" s="436"/>
      <c r="N100" s="436"/>
    </row>
    <row r="101" spans="1:14" ht="20.100000000000001" customHeight="1" x14ac:dyDescent="0.2">
      <c r="A101" s="436"/>
      <c r="B101" s="436"/>
      <c r="F101" s="436"/>
      <c r="G101" s="436"/>
      <c r="H101" s="436"/>
      <c r="I101" s="436"/>
      <c r="J101" s="436"/>
      <c r="K101" s="436"/>
      <c r="L101" s="436"/>
      <c r="M101" s="436"/>
      <c r="N101" s="436"/>
    </row>
    <row r="102" spans="1:14" ht="20.100000000000001" customHeight="1" x14ac:dyDescent="0.2">
      <c r="A102" s="436"/>
      <c r="B102" s="436"/>
      <c r="F102" s="436"/>
      <c r="G102" s="436"/>
      <c r="H102" s="436"/>
      <c r="I102" s="436"/>
      <c r="J102" s="436"/>
      <c r="K102" s="436"/>
      <c r="L102" s="436"/>
      <c r="M102" s="436"/>
      <c r="N102" s="436"/>
    </row>
    <row r="103" spans="1:14" ht="20.100000000000001" customHeight="1" x14ac:dyDescent="0.2">
      <c r="A103" s="436"/>
      <c r="B103" s="436"/>
      <c r="F103" s="436"/>
      <c r="G103" s="436"/>
      <c r="H103" s="436"/>
      <c r="I103" s="436"/>
      <c r="J103" s="436"/>
      <c r="K103" s="436"/>
      <c r="L103" s="436"/>
      <c r="M103" s="436"/>
      <c r="N103" s="436"/>
    </row>
    <row r="104" spans="1:14" ht="20.100000000000001" customHeight="1" x14ac:dyDescent="0.2">
      <c r="A104" s="436"/>
      <c r="B104" s="436"/>
      <c r="F104" s="436"/>
      <c r="G104" s="436"/>
      <c r="H104" s="436"/>
      <c r="I104" s="436"/>
      <c r="J104" s="436"/>
      <c r="K104" s="436"/>
      <c r="L104" s="436"/>
      <c r="M104" s="436"/>
      <c r="N104" s="436"/>
    </row>
    <row r="105" spans="1:14" ht="20.100000000000001" customHeight="1" x14ac:dyDescent="0.2">
      <c r="A105" s="436"/>
      <c r="B105" s="436"/>
      <c r="F105" s="436"/>
      <c r="G105" s="436"/>
      <c r="H105" s="436"/>
      <c r="I105" s="436"/>
      <c r="J105" s="436"/>
      <c r="K105" s="436"/>
      <c r="L105" s="436"/>
      <c r="M105" s="436"/>
      <c r="N105" s="436"/>
    </row>
    <row r="106" spans="1:14" ht="20.100000000000001" customHeight="1" x14ac:dyDescent="0.2">
      <c r="A106" s="436"/>
      <c r="B106" s="436"/>
      <c r="F106" s="436"/>
      <c r="G106" s="436"/>
      <c r="H106" s="436"/>
      <c r="I106" s="436"/>
      <c r="J106" s="436"/>
      <c r="K106" s="436"/>
      <c r="L106" s="436"/>
      <c r="M106" s="436"/>
      <c r="N106" s="436"/>
    </row>
    <row r="107" spans="1:14" ht="20.100000000000001" customHeight="1" x14ac:dyDescent="0.2">
      <c r="A107" s="436"/>
      <c r="B107" s="436"/>
      <c r="F107" s="436"/>
      <c r="G107" s="436"/>
      <c r="H107" s="436"/>
      <c r="I107" s="436"/>
      <c r="J107" s="436"/>
      <c r="K107" s="436"/>
      <c r="L107" s="436"/>
      <c r="M107" s="436"/>
      <c r="N107" s="436"/>
    </row>
    <row r="108" spans="1:14" ht="20.100000000000001" customHeight="1" x14ac:dyDescent="0.2">
      <c r="A108" s="436"/>
      <c r="B108" s="436"/>
      <c r="F108" s="436"/>
      <c r="G108" s="436"/>
      <c r="H108" s="436"/>
      <c r="I108" s="436"/>
      <c r="J108" s="436"/>
      <c r="K108" s="436"/>
      <c r="L108" s="436"/>
      <c r="M108" s="436"/>
      <c r="N108" s="436"/>
    </row>
    <row r="109" spans="1:14" ht="20.100000000000001" customHeight="1" x14ac:dyDescent="0.2">
      <c r="A109" s="436"/>
      <c r="B109" s="436"/>
      <c r="F109" s="436"/>
      <c r="G109" s="436"/>
      <c r="H109" s="436"/>
      <c r="I109" s="436"/>
      <c r="J109" s="436"/>
      <c r="K109" s="436"/>
      <c r="L109" s="436"/>
      <c r="M109" s="436"/>
      <c r="N109" s="436"/>
    </row>
    <row r="110" spans="1:14" ht="20.100000000000001" customHeight="1" x14ac:dyDescent="0.2">
      <c r="A110" s="436"/>
      <c r="B110" s="436"/>
      <c r="F110" s="436"/>
      <c r="G110" s="436"/>
      <c r="H110" s="436"/>
      <c r="I110" s="436"/>
      <c r="J110" s="436"/>
      <c r="K110" s="436"/>
      <c r="L110" s="436"/>
      <c r="M110" s="436"/>
      <c r="N110" s="436"/>
    </row>
    <row r="111" spans="1:14" ht="20.100000000000001" customHeight="1" x14ac:dyDescent="0.2">
      <c r="A111" s="436"/>
      <c r="B111" s="436"/>
      <c r="F111" s="436"/>
      <c r="G111" s="436"/>
      <c r="H111" s="436"/>
      <c r="I111" s="436"/>
      <c r="J111" s="436"/>
      <c r="K111" s="436"/>
      <c r="L111" s="436"/>
      <c r="M111" s="436"/>
      <c r="N111" s="436"/>
    </row>
    <row r="112" spans="1:14" ht="20.100000000000001" customHeight="1" x14ac:dyDescent="0.2">
      <c r="A112" s="436"/>
      <c r="B112" s="436"/>
      <c r="F112" s="436"/>
      <c r="G112" s="436"/>
      <c r="H112" s="436"/>
      <c r="I112" s="436"/>
      <c r="J112" s="436"/>
      <c r="K112" s="436"/>
      <c r="L112" s="436"/>
      <c r="M112" s="436"/>
      <c r="N112" s="436"/>
    </row>
    <row r="113" spans="1:14" ht="20.100000000000001" customHeight="1" x14ac:dyDescent="0.2">
      <c r="A113" s="436"/>
      <c r="B113" s="436"/>
      <c r="F113" s="436"/>
      <c r="G113" s="436"/>
      <c r="H113" s="436"/>
      <c r="I113" s="436"/>
      <c r="J113" s="436"/>
      <c r="K113" s="436"/>
      <c r="L113" s="436"/>
      <c r="M113" s="436"/>
      <c r="N113" s="436"/>
    </row>
    <row r="114" spans="1:14" ht="20.100000000000001" customHeight="1" x14ac:dyDescent="0.2">
      <c r="A114" s="436"/>
      <c r="B114" s="436"/>
      <c r="F114" s="436"/>
      <c r="G114" s="436"/>
      <c r="H114" s="436"/>
      <c r="I114" s="436"/>
      <c r="J114" s="436"/>
      <c r="K114" s="436"/>
      <c r="L114" s="436"/>
      <c r="M114" s="436"/>
      <c r="N114" s="436"/>
    </row>
    <row r="115" spans="1:14" ht="20.100000000000001" customHeight="1" x14ac:dyDescent="0.2">
      <c r="A115" s="436"/>
      <c r="B115" s="436"/>
      <c r="F115" s="436"/>
      <c r="G115" s="436"/>
      <c r="H115" s="436"/>
      <c r="I115" s="436"/>
      <c r="J115" s="436"/>
      <c r="K115" s="436"/>
      <c r="L115" s="436"/>
      <c r="M115" s="436"/>
      <c r="N115" s="436"/>
    </row>
    <row r="116" spans="1:14" ht="20.100000000000001" customHeight="1" x14ac:dyDescent="0.2">
      <c r="A116" s="436"/>
      <c r="B116" s="436"/>
      <c r="F116" s="436"/>
      <c r="G116" s="436"/>
      <c r="H116" s="436"/>
      <c r="I116" s="436"/>
      <c r="J116" s="436"/>
      <c r="K116" s="436"/>
      <c r="L116" s="436"/>
      <c r="M116" s="436"/>
      <c r="N116" s="436"/>
    </row>
    <row r="117" spans="1:14" ht="20.100000000000001" customHeight="1" x14ac:dyDescent="0.2">
      <c r="A117" s="436"/>
      <c r="B117" s="436"/>
      <c r="F117" s="436"/>
      <c r="G117" s="436"/>
      <c r="H117" s="436"/>
      <c r="I117" s="436"/>
      <c r="J117" s="436"/>
      <c r="K117" s="436"/>
      <c r="L117" s="436"/>
      <c r="M117" s="436"/>
      <c r="N117" s="436"/>
    </row>
    <row r="118" spans="1:14" ht="20.100000000000001" customHeight="1" x14ac:dyDescent="0.2">
      <c r="A118" s="436"/>
      <c r="B118" s="436"/>
      <c r="F118" s="436"/>
      <c r="G118" s="436"/>
      <c r="H118" s="436"/>
      <c r="I118" s="436"/>
      <c r="J118" s="436"/>
      <c r="K118" s="436"/>
      <c r="L118" s="436"/>
      <c r="M118" s="436"/>
      <c r="N118" s="436"/>
    </row>
    <row r="119" spans="1:14" ht="20.100000000000001" customHeight="1" x14ac:dyDescent="0.2">
      <c r="A119" s="436"/>
      <c r="B119" s="436"/>
      <c r="F119" s="436"/>
      <c r="G119" s="436"/>
      <c r="H119" s="436"/>
      <c r="I119" s="436"/>
      <c r="J119" s="436"/>
      <c r="K119" s="436"/>
      <c r="L119" s="436"/>
      <c r="M119" s="436"/>
      <c r="N119" s="436"/>
    </row>
    <row r="120" spans="1:14" ht="20.100000000000001" customHeight="1" x14ac:dyDescent="0.2">
      <c r="A120" s="436"/>
      <c r="B120" s="436"/>
      <c r="F120" s="436"/>
      <c r="G120" s="436"/>
      <c r="H120" s="436"/>
      <c r="I120" s="436"/>
      <c r="J120" s="436"/>
      <c r="K120" s="436"/>
      <c r="L120" s="436"/>
      <c r="M120" s="436"/>
      <c r="N120" s="436"/>
    </row>
    <row r="121" spans="1:14" ht="20.100000000000001" customHeight="1" x14ac:dyDescent="0.2">
      <c r="A121" s="436"/>
      <c r="B121" s="436"/>
      <c r="F121" s="436"/>
      <c r="G121" s="436"/>
      <c r="H121" s="436"/>
      <c r="I121" s="436"/>
      <c r="J121" s="436"/>
      <c r="K121" s="436"/>
      <c r="L121" s="436"/>
      <c r="M121" s="436"/>
      <c r="N121" s="436"/>
    </row>
    <row r="122" spans="1:14" ht="20.100000000000001" customHeight="1" x14ac:dyDescent="0.2">
      <c r="A122" s="436"/>
      <c r="B122" s="436"/>
      <c r="F122" s="436"/>
      <c r="G122" s="436"/>
      <c r="H122" s="436"/>
      <c r="I122" s="436"/>
      <c r="J122" s="436"/>
      <c r="K122" s="436"/>
      <c r="L122" s="436"/>
      <c r="M122" s="436"/>
      <c r="N122" s="436"/>
    </row>
    <row r="123" spans="1:14" ht="20.100000000000001" customHeight="1" x14ac:dyDescent="0.2">
      <c r="A123" s="436"/>
      <c r="B123" s="436"/>
      <c r="F123" s="436"/>
      <c r="G123" s="436"/>
      <c r="H123" s="436"/>
      <c r="I123" s="436"/>
      <c r="J123" s="436"/>
      <c r="K123" s="436"/>
      <c r="L123" s="436"/>
      <c r="M123" s="436"/>
      <c r="N123" s="436"/>
    </row>
    <row r="124" spans="1:14" ht="20.100000000000001" customHeight="1" x14ac:dyDescent="0.2">
      <c r="A124" s="436"/>
      <c r="B124" s="436"/>
      <c r="F124" s="436"/>
      <c r="G124" s="436"/>
      <c r="H124" s="436"/>
      <c r="I124" s="436"/>
      <c r="J124" s="436"/>
      <c r="K124" s="436"/>
      <c r="L124" s="436"/>
      <c r="M124" s="436"/>
      <c r="N124" s="436"/>
    </row>
    <row r="125" spans="1:14" ht="20.100000000000001" customHeight="1" x14ac:dyDescent="0.2">
      <c r="A125" s="436"/>
      <c r="B125" s="436"/>
      <c r="F125" s="436"/>
      <c r="G125" s="436"/>
      <c r="H125" s="436"/>
      <c r="I125" s="436"/>
      <c r="J125" s="436"/>
      <c r="K125" s="436"/>
      <c r="L125" s="436"/>
      <c r="M125" s="436"/>
      <c r="N125" s="436"/>
    </row>
    <row r="126" spans="1:14" ht="20.100000000000001" customHeight="1" x14ac:dyDescent="0.2">
      <c r="A126" s="436"/>
      <c r="B126" s="436"/>
      <c r="F126" s="436"/>
      <c r="G126" s="436"/>
      <c r="H126" s="436"/>
      <c r="I126" s="436"/>
      <c r="J126" s="436"/>
      <c r="K126" s="436"/>
      <c r="L126" s="436"/>
      <c r="M126" s="436"/>
      <c r="N126" s="436"/>
    </row>
    <row r="127" spans="1:14" ht="20.100000000000001" customHeight="1" x14ac:dyDescent="0.2">
      <c r="A127" s="436"/>
      <c r="B127" s="436"/>
      <c r="F127" s="436"/>
      <c r="G127" s="436"/>
      <c r="H127" s="436"/>
      <c r="I127" s="436"/>
      <c r="J127" s="436"/>
      <c r="K127" s="436"/>
      <c r="L127" s="436"/>
      <c r="M127" s="436"/>
      <c r="N127" s="436"/>
    </row>
    <row r="128" spans="1:14" x14ac:dyDescent="0.2">
      <c r="A128" s="436"/>
      <c r="B128" s="436"/>
      <c r="F128" s="436"/>
      <c r="G128" s="436"/>
      <c r="H128" s="436"/>
      <c r="I128" s="436"/>
      <c r="J128" s="436"/>
      <c r="K128" s="436"/>
      <c r="L128" s="436"/>
      <c r="M128" s="436"/>
      <c r="N128" s="436"/>
    </row>
    <row r="129" spans="1:14" x14ac:dyDescent="0.2">
      <c r="A129" s="436"/>
      <c r="B129" s="436"/>
      <c r="F129" s="436"/>
      <c r="G129" s="436"/>
      <c r="H129" s="436"/>
      <c r="I129" s="436"/>
      <c r="J129" s="436"/>
      <c r="K129" s="436"/>
      <c r="L129" s="436"/>
      <c r="M129" s="436"/>
      <c r="N129" s="436"/>
    </row>
    <row r="130" spans="1:14" x14ac:dyDescent="0.2">
      <c r="A130" s="436"/>
      <c r="B130" s="436"/>
      <c r="F130" s="436"/>
      <c r="G130" s="436"/>
      <c r="H130" s="436"/>
      <c r="I130" s="436"/>
      <c r="J130" s="436"/>
      <c r="K130" s="436"/>
      <c r="L130" s="436"/>
      <c r="M130" s="436"/>
      <c r="N130" s="436"/>
    </row>
    <row r="131" spans="1:14" x14ac:dyDescent="0.2">
      <c r="A131" s="436"/>
      <c r="B131" s="436"/>
      <c r="F131" s="436"/>
      <c r="G131" s="436"/>
      <c r="H131" s="436"/>
      <c r="I131" s="436"/>
      <c r="J131" s="436"/>
      <c r="K131" s="436"/>
      <c r="L131" s="436"/>
      <c r="M131" s="436"/>
      <c r="N131" s="436"/>
    </row>
    <row r="132" spans="1:14" x14ac:dyDescent="0.2">
      <c r="A132" s="436"/>
      <c r="B132" s="436"/>
      <c r="F132" s="436"/>
      <c r="G132" s="436"/>
      <c r="H132" s="436"/>
      <c r="I132" s="436"/>
      <c r="J132" s="436"/>
      <c r="K132" s="436"/>
      <c r="L132" s="436"/>
      <c r="M132" s="436"/>
      <c r="N132" s="436"/>
    </row>
    <row r="133" spans="1:14" x14ac:dyDescent="0.2">
      <c r="A133" s="436"/>
      <c r="B133" s="436"/>
      <c r="F133" s="436"/>
      <c r="G133" s="436"/>
      <c r="H133" s="436"/>
      <c r="I133" s="436"/>
      <c r="J133" s="436"/>
      <c r="K133" s="436"/>
      <c r="L133" s="436"/>
      <c r="M133" s="436"/>
      <c r="N133" s="436"/>
    </row>
    <row r="134" spans="1:14" x14ac:dyDescent="0.2">
      <c r="A134" s="436"/>
      <c r="B134" s="436"/>
      <c r="F134" s="436"/>
      <c r="G134" s="436"/>
      <c r="H134" s="436"/>
      <c r="I134" s="436"/>
      <c r="J134" s="436"/>
      <c r="K134" s="436"/>
      <c r="L134" s="436"/>
      <c r="M134" s="436"/>
      <c r="N134" s="436"/>
    </row>
    <row r="135" spans="1:14" x14ac:dyDescent="0.2">
      <c r="A135" s="436"/>
      <c r="B135" s="436"/>
      <c r="F135" s="436"/>
      <c r="G135" s="436"/>
      <c r="H135" s="436"/>
      <c r="I135" s="436"/>
      <c r="J135" s="436"/>
      <c r="K135" s="436"/>
      <c r="L135" s="436"/>
      <c r="M135" s="436"/>
      <c r="N135" s="436"/>
    </row>
    <row r="136" spans="1:14" x14ac:dyDescent="0.2">
      <c r="A136" s="436"/>
      <c r="B136" s="436"/>
      <c r="F136" s="436"/>
      <c r="G136" s="436"/>
      <c r="H136" s="436"/>
      <c r="I136" s="436"/>
      <c r="J136" s="436"/>
      <c r="K136" s="436"/>
      <c r="L136" s="436"/>
      <c r="M136" s="436"/>
      <c r="N136" s="436"/>
    </row>
    <row r="137" spans="1:14" x14ac:dyDescent="0.2">
      <c r="A137" s="436"/>
      <c r="B137" s="436"/>
      <c r="F137" s="436"/>
      <c r="G137" s="436"/>
      <c r="H137" s="436"/>
      <c r="I137" s="436"/>
      <c r="J137" s="436"/>
      <c r="K137" s="436"/>
      <c r="L137" s="436"/>
      <c r="M137" s="436"/>
      <c r="N137" s="436"/>
    </row>
    <row r="138" spans="1:14" x14ac:dyDescent="0.2">
      <c r="A138" s="436"/>
      <c r="B138" s="436"/>
      <c r="F138" s="436"/>
      <c r="G138" s="436"/>
      <c r="H138" s="436"/>
      <c r="I138" s="436"/>
      <c r="J138" s="436"/>
      <c r="K138" s="436"/>
      <c r="L138" s="436"/>
      <c r="M138" s="436"/>
      <c r="N138" s="436"/>
    </row>
    <row r="139" spans="1:14" x14ac:dyDescent="0.2">
      <c r="A139" s="436"/>
      <c r="B139" s="436"/>
      <c r="F139" s="436"/>
      <c r="G139" s="436"/>
      <c r="H139" s="436"/>
      <c r="I139" s="436"/>
      <c r="J139" s="436"/>
      <c r="K139" s="436"/>
      <c r="L139" s="436"/>
      <c r="M139" s="436"/>
      <c r="N139" s="436"/>
    </row>
    <row r="140" spans="1:14" x14ac:dyDescent="0.2">
      <c r="A140" s="436"/>
      <c r="B140" s="436"/>
      <c r="F140" s="436"/>
      <c r="G140" s="436"/>
      <c r="H140" s="436"/>
      <c r="I140" s="436"/>
      <c r="J140" s="436"/>
      <c r="K140" s="436"/>
      <c r="L140" s="436"/>
      <c r="M140" s="436"/>
      <c r="N140" s="436"/>
    </row>
    <row r="141" spans="1:14" x14ac:dyDescent="0.2">
      <c r="A141" s="436"/>
      <c r="B141" s="436"/>
      <c r="F141" s="436"/>
      <c r="G141" s="436"/>
      <c r="H141" s="436"/>
      <c r="I141" s="436"/>
      <c r="J141" s="436"/>
      <c r="K141" s="436"/>
      <c r="L141" s="436"/>
      <c r="M141" s="436"/>
      <c r="N141" s="436"/>
    </row>
    <row r="142" spans="1:14" x14ac:dyDescent="0.2">
      <c r="A142" s="436"/>
      <c r="B142" s="436"/>
      <c r="F142" s="436"/>
      <c r="G142" s="436"/>
      <c r="H142" s="436"/>
      <c r="I142" s="436"/>
      <c r="J142" s="436"/>
      <c r="K142" s="436"/>
      <c r="L142" s="436"/>
      <c r="M142" s="436"/>
      <c r="N142" s="436"/>
    </row>
    <row r="143" spans="1:14" x14ac:dyDescent="0.2">
      <c r="A143" s="436"/>
      <c r="B143" s="436"/>
      <c r="F143" s="436"/>
      <c r="G143" s="436"/>
      <c r="H143" s="436"/>
      <c r="I143" s="436"/>
      <c r="J143" s="436"/>
      <c r="K143" s="436"/>
      <c r="L143" s="436"/>
      <c r="M143" s="436"/>
      <c r="N143" s="436"/>
    </row>
    <row r="144" spans="1:14" x14ac:dyDescent="0.2">
      <c r="A144" s="436"/>
      <c r="B144" s="436"/>
      <c r="F144" s="436"/>
      <c r="G144" s="436"/>
      <c r="H144" s="436"/>
      <c r="I144" s="436"/>
      <c r="J144" s="436"/>
      <c r="K144" s="436"/>
      <c r="L144" s="436"/>
      <c r="M144" s="436"/>
      <c r="N144" s="436"/>
    </row>
    <row r="145" spans="1:14" x14ac:dyDescent="0.2">
      <c r="A145" s="436"/>
      <c r="B145" s="436"/>
      <c r="F145" s="436"/>
      <c r="G145" s="436"/>
      <c r="H145" s="436"/>
      <c r="I145" s="436"/>
      <c r="J145" s="436"/>
      <c r="K145" s="436"/>
      <c r="L145" s="436"/>
      <c r="M145" s="436"/>
      <c r="N145" s="436"/>
    </row>
    <row r="146" spans="1:14" x14ac:dyDescent="0.2">
      <c r="A146" s="436"/>
      <c r="B146" s="436"/>
      <c r="F146" s="436"/>
      <c r="G146" s="436"/>
      <c r="H146" s="436"/>
      <c r="I146" s="436"/>
      <c r="J146" s="436"/>
      <c r="K146" s="436"/>
      <c r="L146" s="436"/>
      <c r="M146" s="436"/>
      <c r="N146" s="436"/>
    </row>
    <row r="147" spans="1:14" x14ac:dyDescent="0.2">
      <c r="A147" s="436"/>
      <c r="B147" s="436"/>
      <c r="F147" s="436"/>
      <c r="G147" s="436"/>
      <c r="H147" s="436"/>
      <c r="I147" s="436"/>
      <c r="J147" s="436"/>
      <c r="K147" s="436"/>
      <c r="L147" s="436"/>
      <c r="M147" s="436"/>
      <c r="N147" s="436"/>
    </row>
    <row r="148" spans="1:14" x14ac:dyDescent="0.2">
      <c r="A148" s="436"/>
      <c r="B148" s="436"/>
      <c r="F148" s="436"/>
      <c r="G148" s="436"/>
      <c r="H148" s="436"/>
      <c r="I148" s="436"/>
      <c r="J148" s="436"/>
      <c r="K148" s="436"/>
      <c r="L148" s="436"/>
      <c r="M148" s="436"/>
      <c r="N148" s="436"/>
    </row>
    <row r="149" spans="1:14" x14ac:dyDescent="0.2">
      <c r="A149" s="436"/>
      <c r="B149" s="436"/>
      <c r="F149" s="436"/>
      <c r="G149" s="436"/>
      <c r="H149" s="436"/>
      <c r="I149" s="436"/>
      <c r="J149" s="436"/>
      <c r="K149" s="436"/>
      <c r="L149" s="436"/>
      <c r="M149" s="436"/>
      <c r="N149" s="436"/>
    </row>
    <row r="150" spans="1:14" x14ac:dyDescent="0.2">
      <c r="A150" s="436"/>
      <c r="B150" s="436"/>
      <c r="F150" s="436"/>
      <c r="G150" s="436"/>
      <c r="H150" s="436"/>
      <c r="I150" s="436"/>
      <c r="J150" s="436"/>
      <c r="K150" s="436"/>
      <c r="L150" s="436"/>
      <c r="M150" s="436"/>
      <c r="N150" s="436"/>
    </row>
    <row r="151" spans="1:14" x14ac:dyDescent="0.2">
      <c r="A151" s="436"/>
      <c r="B151" s="436"/>
      <c r="F151" s="436"/>
      <c r="G151" s="436"/>
      <c r="H151" s="436"/>
      <c r="I151" s="436"/>
      <c r="J151" s="436"/>
      <c r="K151" s="436"/>
      <c r="L151" s="436"/>
      <c r="M151" s="436"/>
      <c r="N151" s="436"/>
    </row>
    <row r="152" spans="1:14" x14ac:dyDescent="0.2">
      <c r="A152" s="436"/>
      <c r="B152" s="436"/>
    </row>
    <row r="153" spans="1:14" x14ac:dyDescent="0.2">
      <c r="A153" s="436"/>
      <c r="B153" s="436"/>
    </row>
    <row r="154" spans="1:14" x14ac:dyDescent="0.2">
      <c r="A154" s="436"/>
      <c r="B154" s="436"/>
    </row>
    <row r="155" spans="1:14" x14ac:dyDescent="0.2">
      <c r="A155" s="436"/>
      <c r="B155" s="436"/>
    </row>
  </sheetData>
  <mergeCells count="673">
    <mergeCell ref="A154:B154"/>
    <mergeCell ref="A155:B155"/>
    <mergeCell ref="A151:B151"/>
    <mergeCell ref="F151:H151"/>
    <mergeCell ref="I151:K151"/>
    <mergeCell ref="L151:N151"/>
    <mergeCell ref="A152:B152"/>
    <mergeCell ref="A153:B153"/>
    <mergeCell ref="A149:B149"/>
    <mergeCell ref="F149:H149"/>
    <mergeCell ref="I149:K149"/>
    <mergeCell ref="L149:N149"/>
    <mergeCell ref="A150:B150"/>
    <mergeCell ref="F150:H150"/>
    <mergeCell ref="I150:K150"/>
    <mergeCell ref="L150:N150"/>
    <mergeCell ref="A147:B147"/>
    <mergeCell ref="F147:H147"/>
    <mergeCell ref="I147:K147"/>
    <mergeCell ref="L147:N147"/>
    <mergeCell ref="A148:B148"/>
    <mergeCell ref="F148:H148"/>
    <mergeCell ref="I148:K148"/>
    <mergeCell ref="L148:N148"/>
    <mergeCell ref="A145:B145"/>
    <mergeCell ref="F145:H145"/>
    <mergeCell ref="I145:K145"/>
    <mergeCell ref="L145:N145"/>
    <mergeCell ref="A146:B146"/>
    <mergeCell ref="F146:H146"/>
    <mergeCell ref="I146:K146"/>
    <mergeCell ref="L146:N146"/>
    <mergeCell ref="A143:B143"/>
    <mergeCell ref="F143:H143"/>
    <mergeCell ref="I143:K143"/>
    <mergeCell ref="L143:N143"/>
    <mergeCell ref="A144:B144"/>
    <mergeCell ref="F144:H144"/>
    <mergeCell ref="I144:K144"/>
    <mergeCell ref="L144:N144"/>
    <mergeCell ref="A141:B141"/>
    <mergeCell ref="F141:H141"/>
    <mergeCell ref="I141:K141"/>
    <mergeCell ref="L141:N141"/>
    <mergeCell ref="A142:B142"/>
    <mergeCell ref="F142:H142"/>
    <mergeCell ref="I142:K142"/>
    <mergeCell ref="L142:N142"/>
    <mergeCell ref="A139:B139"/>
    <mergeCell ref="F139:H139"/>
    <mergeCell ref="I139:K139"/>
    <mergeCell ref="L139:N139"/>
    <mergeCell ref="A140:B140"/>
    <mergeCell ref="F140:H140"/>
    <mergeCell ref="I140:K140"/>
    <mergeCell ref="L140:N140"/>
    <mergeCell ref="A137:B137"/>
    <mergeCell ref="F137:H137"/>
    <mergeCell ref="I137:K137"/>
    <mergeCell ref="L137:N137"/>
    <mergeCell ref="A138:B138"/>
    <mergeCell ref="F138:H138"/>
    <mergeCell ref="I138:K138"/>
    <mergeCell ref="L138:N138"/>
    <mergeCell ref="A135:B135"/>
    <mergeCell ref="F135:H135"/>
    <mergeCell ref="I135:K135"/>
    <mergeCell ref="L135:N135"/>
    <mergeCell ref="A136:B136"/>
    <mergeCell ref="F136:H136"/>
    <mergeCell ref="I136:K136"/>
    <mergeCell ref="L136:N136"/>
    <mergeCell ref="A133:B133"/>
    <mergeCell ref="F133:H133"/>
    <mergeCell ref="I133:K133"/>
    <mergeCell ref="L133:N133"/>
    <mergeCell ref="A134:B134"/>
    <mergeCell ref="F134:H134"/>
    <mergeCell ref="I134:K134"/>
    <mergeCell ref="L134:N134"/>
    <mergeCell ref="A131:B131"/>
    <mergeCell ref="F131:H131"/>
    <mergeCell ref="I131:K131"/>
    <mergeCell ref="L131:N131"/>
    <mergeCell ref="A132:B132"/>
    <mergeCell ref="F132:H132"/>
    <mergeCell ref="I132:K132"/>
    <mergeCell ref="L132:N132"/>
    <mergeCell ref="A129:B129"/>
    <mergeCell ref="F129:H129"/>
    <mergeCell ref="I129:K129"/>
    <mergeCell ref="L129:N129"/>
    <mergeCell ref="A130:B130"/>
    <mergeCell ref="F130:H130"/>
    <mergeCell ref="I130:K130"/>
    <mergeCell ref="L130:N130"/>
    <mergeCell ref="A127:B127"/>
    <mergeCell ref="F127:H127"/>
    <mergeCell ref="I127:K127"/>
    <mergeCell ref="L127:N127"/>
    <mergeCell ref="A128:B128"/>
    <mergeCell ref="F128:H128"/>
    <mergeCell ref="I128:K128"/>
    <mergeCell ref="L128:N128"/>
    <mergeCell ref="A125:B125"/>
    <mergeCell ref="F125:H125"/>
    <mergeCell ref="I125:K125"/>
    <mergeCell ref="L125:N125"/>
    <mergeCell ref="A126:B126"/>
    <mergeCell ref="F126:H126"/>
    <mergeCell ref="I126:K126"/>
    <mergeCell ref="L126:N126"/>
    <mergeCell ref="A123:B123"/>
    <mergeCell ref="F123:H123"/>
    <mergeCell ref="I123:K123"/>
    <mergeCell ref="L123:N123"/>
    <mergeCell ref="A124:B124"/>
    <mergeCell ref="F124:H124"/>
    <mergeCell ref="I124:K124"/>
    <mergeCell ref="L124:N124"/>
    <mergeCell ref="A121:B121"/>
    <mergeCell ref="F121:H121"/>
    <mergeCell ref="I121:K121"/>
    <mergeCell ref="L121:N121"/>
    <mergeCell ref="A122:B122"/>
    <mergeCell ref="F122:H122"/>
    <mergeCell ref="I122:K122"/>
    <mergeCell ref="L122:N122"/>
    <mergeCell ref="A119:B119"/>
    <mergeCell ref="F119:H119"/>
    <mergeCell ref="I119:K119"/>
    <mergeCell ref="L119:N119"/>
    <mergeCell ref="A120:B120"/>
    <mergeCell ref="F120:H120"/>
    <mergeCell ref="I120:K120"/>
    <mergeCell ref="L120:N120"/>
    <mergeCell ref="A117:B117"/>
    <mergeCell ref="F117:H117"/>
    <mergeCell ref="I117:K117"/>
    <mergeCell ref="L117:N117"/>
    <mergeCell ref="A118:B118"/>
    <mergeCell ref="F118:H118"/>
    <mergeCell ref="I118:K118"/>
    <mergeCell ref="L118:N118"/>
    <mergeCell ref="A115:B115"/>
    <mergeCell ref="F115:H115"/>
    <mergeCell ref="I115:K115"/>
    <mergeCell ref="L115:N115"/>
    <mergeCell ref="A116:B116"/>
    <mergeCell ref="F116:H116"/>
    <mergeCell ref="I116:K116"/>
    <mergeCell ref="L116:N116"/>
    <mergeCell ref="A113:B113"/>
    <mergeCell ref="F113:H113"/>
    <mergeCell ref="I113:K113"/>
    <mergeCell ref="L113:N113"/>
    <mergeCell ref="A114:B114"/>
    <mergeCell ref="F114:H114"/>
    <mergeCell ref="I114:K114"/>
    <mergeCell ref="L114:N114"/>
    <mergeCell ref="A111:B111"/>
    <mergeCell ref="F111:H111"/>
    <mergeCell ref="I111:K111"/>
    <mergeCell ref="L111:N111"/>
    <mergeCell ref="A112:B112"/>
    <mergeCell ref="F112:H112"/>
    <mergeCell ref="I112:K112"/>
    <mergeCell ref="L112:N112"/>
    <mergeCell ref="A109:B109"/>
    <mergeCell ref="F109:H109"/>
    <mergeCell ref="I109:K109"/>
    <mergeCell ref="L109:N109"/>
    <mergeCell ref="A110:B110"/>
    <mergeCell ref="F110:H110"/>
    <mergeCell ref="I110:K110"/>
    <mergeCell ref="L110:N110"/>
    <mergeCell ref="A107:B107"/>
    <mergeCell ref="F107:H107"/>
    <mergeCell ref="I107:K107"/>
    <mergeCell ref="L107:N107"/>
    <mergeCell ref="A108:B108"/>
    <mergeCell ref="F108:H108"/>
    <mergeCell ref="I108:K108"/>
    <mergeCell ref="L108:N108"/>
    <mergeCell ref="A105:B105"/>
    <mergeCell ref="F105:H105"/>
    <mergeCell ref="I105:K105"/>
    <mergeCell ref="L105:N105"/>
    <mergeCell ref="A106:B106"/>
    <mergeCell ref="F106:H106"/>
    <mergeCell ref="I106:K106"/>
    <mergeCell ref="L106:N106"/>
    <mergeCell ref="A103:B103"/>
    <mergeCell ref="F103:H103"/>
    <mergeCell ref="I103:K103"/>
    <mergeCell ref="L103:N103"/>
    <mergeCell ref="A104:B104"/>
    <mergeCell ref="F104:H104"/>
    <mergeCell ref="I104:K104"/>
    <mergeCell ref="L104:N104"/>
    <mergeCell ref="A101:B101"/>
    <mergeCell ref="F101:H101"/>
    <mergeCell ref="I101:K101"/>
    <mergeCell ref="L101:N101"/>
    <mergeCell ref="A102:B102"/>
    <mergeCell ref="F102:H102"/>
    <mergeCell ref="I102:K102"/>
    <mergeCell ref="L102:N102"/>
    <mergeCell ref="A99:B99"/>
    <mergeCell ref="F99:H99"/>
    <mergeCell ref="I99:K99"/>
    <mergeCell ref="L99:N99"/>
    <mergeCell ref="A100:B100"/>
    <mergeCell ref="F100:H100"/>
    <mergeCell ref="I100:K100"/>
    <mergeCell ref="L100:N100"/>
    <mergeCell ref="A97:B97"/>
    <mergeCell ref="F97:H97"/>
    <mergeCell ref="I97:K97"/>
    <mergeCell ref="L97:N97"/>
    <mergeCell ref="A98:B98"/>
    <mergeCell ref="F98:H98"/>
    <mergeCell ref="I98:K98"/>
    <mergeCell ref="L98:N98"/>
    <mergeCell ref="A95:B95"/>
    <mergeCell ref="F95:H95"/>
    <mergeCell ref="I95:K95"/>
    <mergeCell ref="L95:N95"/>
    <mergeCell ref="A96:B96"/>
    <mergeCell ref="F96:H96"/>
    <mergeCell ref="I96:K96"/>
    <mergeCell ref="L96:N96"/>
    <mergeCell ref="A93:B93"/>
    <mergeCell ref="F93:H93"/>
    <mergeCell ref="I93:K93"/>
    <mergeCell ref="L93:N93"/>
    <mergeCell ref="A94:B94"/>
    <mergeCell ref="F94:H94"/>
    <mergeCell ref="I94:K94"/>
    <mergeCell ref="L94:N94"/>
    <mergeCell ref="A91:B91"/>
    <mergeCell ref="F91:H91"/>
    <mergeCell ref="I91:K91"/>
    <mergeCell ref="L91:N91"/>
    <mergeCell ref="A92:B92"/>
    <mergeCell ref="F92:H92"/>
    <mergeCell ref="I92:K92"/>
    <mergeCell ref="L92:N92"/>
    <mergeCell ref="A89:B89"/>
    <mergeCell ref="F89:H89"/>
    <mergeCell ref="I89:K89"/>
    <mergeCell ref="L89:N89"/>
    <mergeCell ref="A90:B90"/>
    <mergeCell ref="F90:H90"/>
    <mergeCell ref="I90:K90"/>
    <mergeCell ref="L90:N90"/>
    <mergeCell ref="A87:B87"/>
    <mergeCell ref="F87:H87"/>
    <mergeCell ref="I87:K87"/>
    <mergeCell ref="L87:N87"/>
    <mergeCell ref="A88:B88"/>
    <mergeCell ref="F88:H88"/>
    <mergeCell ref="I88:K88"/>
    <mergeCell ref="L88:N88"/>
    <mergeCell ref="A85:B85"/>
    <mergeCell ref="F85:H85"/>
    <mergeCell ref="I85:K85"/>
    <mergeCell ref="L85:N85"/>
    <mergeCell ref="A86:B86"/>
    <mergeCell ref="F86:H86"/>
    <mergeCell ref="I86:K86"/>
    <mergeCell ref="L86:N86"/>
    <mergeCell ref="A83:B83"/>
    <mergeCell ref="C83:E83"/>
    <mergeCell ref="F83:H83"/>
    <mergeCell ref="I83:K83"/>
    <mergeCell ref="L83:N83"/>
    <mergeCell ref="A84:B84"/>
    <mergeCell ref="F84:H84"/>
    <mergeCell ref="I84:K84"/>
    <mergeCell ref="L84:N84"/>
    <mergeCell ref="A81:B81"/>
    <mergeCell ref="C81:E81"/>
    <mergeCell ref="F81:H81"/>
    <mergeCell ref="I81:K81"/>
    <mergeCell ref="L81:N81"/>
    <mergeCell ref="A82:B82"/>
    <mergeCell ref="C82:E82"/>
    <mergeCell ref="F82:H82"/>
    <mergeCell ref="I82:K82"/>
    <mergeCell ref="L82:N82"/>
    <mergeCell ref="A79:B79"/>
    <mergeCell ref="C79:E79"/>
    <mergeCell ref="F79:H79"/>
    <mergeCell ref="I79:K79"/>
    <mergeCell ref="L79:N79"/>
    <mergeCell ref="A80:B80"/>
    <mergeCell ref="C80:E80"/>
    <mergeCell ref="F80:H80"/>
    <mergeCell ref="I80:K80"/>
    <mergeCell ref="L80:N80"/>
    <mergeCell ref="A77:B77"/>
    <mergeCell ref="C77:E77"/>
    <mergeCell ref="F77:H77"/>
    <mergeCell ref="I77:K77"/>
    <mergeCell ref="L77:N77"/>
    <mergeCell ref="A78:B78"/>
    <mergeCell ref="C78:E78"/>
    <mergeCell ref="F78:H78"/>
    <mergeCell ref="I78:K78"/>
    <mergeCell ref="L78:N78"/>
    <mergeCell ref="A75:B75"/>
    <mergeCell ref="C75:E75"/>
    <mergeCell ref="F75:H75"/>
    <mergeCell ref="I75:K75"/>
    <mergeCell ref="L75:N75"/>
    <mergeCell ref="A76:B76"/>
    <mergeCell ref="C76:E76"/>
    <mergeCell ref="F76:H76"/>
    <mergeCell ref="I76:K76"/>
    <mergeCell ref="L76:N76"/>
    <mergeCell ref="A73:B73"/>
    <mergeCell ref="C73:E73"/>
    <mergeCell ref="F73:H73"/>
    <mergeCell ref="I73:K73"/>
    <mergeCell ref="L73:N73"/>
    <mergeCell ref="A74:B74"/>
    <mergeCell ref="C74:E74"/>
    <mergeCell ref="F74:H74"/>
    <mergeCell ref="I74:K74"/>
    <mergeCell ref="L74:N74"/>
    <mergeCell ref="A71:B71"/>
    <mergeCell ref="C71:E71"/>
    <mergeCell ref="F71:H71"/>
    <mergeCell ref="I71:K71"/>
    <mergeCell ref="L71:N71"/>
    <mergeCell ref="A72:B72"/>
    <mergeCell ref="C72:E72"/>
    <mergeCell ref="F72:H72"/>
    <mergeCell ref="I72:K72"/>
    <mergeCell ref="L72:N72"/>
    <mergeCell ref="A69:B69"/>
    <mergeCell ref="C69:E69"/>
    <mergeCell ref="F69:H69"/>
    <mergeCell ref="I69:K69"/>
    <mergeCell ref="L69:N69"/>
    <mergeCell ref="A70:B70"/>
    <mergeCell ref="C70:E70"/>
    <mergeCell ref="F70:H70"/>
    <mergeCell ref="I70:K70"/>
    <mergeCell ref="L70:N70"/>
    <mergeCell ref="A67:B67"/>
    <mergeCell ref="C67:E67"/>
    <mergeCell ref="F67:H67"/>
    <mergeCell ref="I67:K67"/>
    <mergeCell ref="L67:N67"/>
    <mergeCell ref="A68:B68"/>
    <mergeCell ref="C68:E68"/>
    <mergeCell ref="F68:H68"/>
    <mergeCell ref="I68:K68"/>
    <mergeCell ref="L68:N68"/>
    <mergeCell ref="A65:B65"/>
    <mergeCell ref="C65:E65"/>
    <mergeCell ref="F65:H65"/>
    <mergeCell ref="I65:K65"/>
    <mergeCell ref="L65:N65"/>
    <mergeCell ref="A66:B66"/>
    <mergeCell ref="C66:E66"/>
    <mergeCell ref="F66:H66"/>
    <mergeCell ref="I66:K66"/>
    <mergeCell ref="L66:N66"/>
    <mergeCell ref="A63:B63"/>
    <mergeCell ref="C63:E63"/>
    <mergeCell ref="F63:H63"/>
    <mergeCell ref="I63:K63"/>
    <mergeCell ref="L63:N63"/>
    <mergeCell ref="A64:B64"/>
    <mergeCell ref="C64:E64"/>
    <mergeCell ref="F64:H64"/>
    <mergeCell ref="I64:K64"/>
    <mergeCell ref="L64:N64"/>
    <mergeCell ref="A61:B61"/>
    <mergeCell ref="C61:E61"/>
    <mergeCell ref="F61:H61"/>
    <mergeCell ref="I61:K61"/>
    <mergeCell ref="L61:N61"/>
    <mergeCell ref="A62:B62"/>
    <mergeCell ref="C62:E62"/>
    <mergeCell ref="F62:H62"/>
    <mergeCell ref="I62:K62"/>
    <mergeCell ref="L62:N62"/>
    <mergeCell ref="A59:B59"/>
    <mergeCell ref="C59:E59"/>
    <mergeCell ref="F59:H59"/>
    <mergeCell ref="I59:K59"/>
    <mergeCell ref="L59:N59"/>
    <mergeCell ref="A60:B60"/>
    <mergeCell ref="C60:E60"/>
    <mergeCell ref="F60:H60"/>
    <mergeCell ref="I60:K60"/>
    <mergeCell ref="L60:N60"/>
    <mergeCell ref="A57:B57"/>
    <mergeCell ref="C57:E57"/>
    <mergeCell ref="F57:H57"/>
    <mergeCell ref="I57:K57"/>
    <mergeCell ref="L57:N57"/>
    <mergeCell ref="A58:B58"/>
    <mergeCell ref="C58:E58"/>
    <mergeCell ref="F58:H58"/>
    <mergeCell ref="I58:K58"/>
    <mergeCell ref="L58:N58"/>
    <mergeCell ref="A55:B55"/>
    <mergeCell ref="C55:E55"/>
    <mergeCell ref="F55:H55"/>
    <mergeCell ref="I55:K55"/>
    <mergeCell ref="L55:N55"/>
    <mergeCell ref="A56:B56"/>
    <mergeCell ref="C56:E56"/>
    <mergeCell ref="F56:H56"/>
    <mergeCell ref="I56:K56"/>
    <mergeCell ref="L56:N56"/>
    <mergeCell ref="A53:B53"/>
    <mergeCell ref="C53:E53"/>
    <mergeCell ref="F53:H53"/>
    <mergeCell ref="I53:K53"/>
    <mergeCell ref="L53:N53"/>
    <mergeCell ref="A54:B54"/>
    <mergeCell ref="C54:E54"/>
    <mergeCell ref="F54:H54"/>
    <mergeCell ref="I54:K54"/>
    <mergeCell ref="L54:N54"/>
    <mergeCell ref="A51:B51"/>
    <mergeCell ref="C51:E51"/>
    <mergeCell ref="F51:H51"/>
    <mergeCell ref="I51:K51"/>
    <mergeCell ref="L51:N51"/>
    <mergeCell ref="A52:B52"/>
    <mergeCell ref="C52:E52"/>
    <mergeCell ref="F52:H52"/>
    <mergeCell ref="I52:K52"/>
    <mergeCell ref="L52:N52"/>
    <mergeCell ref="A49:B49"/>
    <mergeCell ref="C49:E49"/>
    <mergeCell ref="F49:H49"/>
    <mergeCell ref="I49:K49"/>
    <mergeCell ref="L49:N49"/>
    <mergeCell ref="A50:B50"/>
    <mergeCell ref="C50:E50"/>
    <mergeCell ref="F50:H50"/>
    <mergeCell ref="I50:K50"/>
    <mergeCell ref="L50:N50"/>
    <mergeCell ref="A47:B47"/>
    <mergeCell ref="C47:E47"/>
    <mergeCell ref="F47:H47"/>
    <mergeCell ref="I47:K47"/>
    <mergeCell ref="L47:N47"/>
    <mergeCell ref="A48:B48"/>
    <mergeCell ref="C48:E48"/>
    <mergeCell ref="F48:H48"/>
    <mergeCell ref="I48:K48"/>
    <mergeCell ref="L48:N48"/>
    <mergeCell ref="A45:B45"/>
    <mergeCell ref="C45:E45"/>
    <mergeCell ref="F45:H45"/>
    <mergeCell ref="I45:K45"/>
    <mergeCell ref="L45:N45"/>
    <mergeCell ref="A46:B46"/>
    <mergeCell ref="C46:E46"/>
    <mergeCell ref="F46:H46"/>
    <mergeCell ref="I46:K46"/>
    <mergeCell ref="L46:N46"/>
    <mergeCell ref="A43:B43"/>
    <mergeCell ref="C43:E43"/>
    <mergeCell ref="F43:H43"/>
    <mergeCell ref="I43:K43"/>
    <mergeCell ref="L43:N43"/>
    <mergeCell ref="A44:B44"/>
    <mergeCell ref="C44:E44"/>
    <mergeCell ref="F44:H44"/>
    <mergeCell ref="I44:K44"/>
    <mergeCell ref="L44:N44"/>
    <mergeCell ref="A41:B41"/>
    <mergeCell ref="C41:E41"/>
    <mergeCell ref="F41:H41"/>
    <mergeCell ref="I41:K41"/>
    <mergeCell ref="L41:N41"/>
    <mergeCell ref="A42:B42"/>
    <mergeCell ref="C42:E42"/>
    <mergeCell ref="F42:H42"/>
    <mergeCell ref="I42:K42"/>
    <mergeCell ref="L42:N42"/>
    <mergeCell ref="A39:B39"/>
    <mergeCell ref="C39:E39"/>
    <mergeCell ref="F39:H39"/>
    <mergeCell ref="I39:K39"/>
    <mergeCell ref="L39:N39"/>
    <mergeCell ref="A40:B40"/>
    <mergeCell ref="C40:E40"/>
    <mergeCell ref="F40:H40"/>
    <mergeCell ref="I40:K40"/>
    <mergeCell ref="L40:N40"/>
    <mergeCell ref="A37:B37"/>
    <mergeCell ref="C37:E37"/>
    <mergeCell ref="F37:H37"/>
    <mergeCell ref="I37:K37"/>
    <mergeCell ref="L37:N37"/>
    <mergeCell ref="A38:B38"/>
    <mergeCell ref="C38:E38"/>
    <mergeCell ref="F38:H38"/>
    <mergeCell ref="I38:K38"/>
    <mergeCell ref="L38:N38"/>
    <mergeCell ref="A35:B35"/>
    <mergeCell ref="C35:E35"/>
    <mergeCell ref="F35:H35"/>
    <mergeCell ref="I35:K35"/>
    <mergeCell ref="L35:N35"/>
    <mergeCell ref="A36:B36"/>
    <mergeCell ref="C36:E36"/>
    <mergeCell ref="F36:H36"/>
    <mergeCell ref="I36:K36"/>
    <mergeCell ref="L36:N36"/>
    <mergeCell ref="A33:B33"/>
    <mergeCell ref="C33:E33"/>
    <mergeCell ref="F33:H33"/>
    <mergeCell ref="I33:K33"/>
    <mergeCell ref="L33:N33"/>
    <mergeCell ref="A34:B34"/>
    <mergeCell ref="C34:E34"/>
    <mergeCell ref="F34:H34"/>
    <mergeCell ref="I34:K34"/>
    <mergeCell ref="L34:N34"/>
    <mergeCell ref="A31:B31"/>
    <mergeCell ref="C31:E31"/>
    <mergeCell ref="F31:H31"/>
    <mergeCell ref="I31:K31"/>
    <mergeCell ref="L31:N31"/>
    <mergeCell ref="A32:B32"/>
    <mergeCell ref="C32:E32"/>
    <mergeCell ref="F32:H32"/>
    <mergeCell ref="I32:K32"/>
    <mergeCell ref="L32:N32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I25:K25"/>
    <mergeCell ref="L25:N25"/>
    <mergeCell ref="A26:B26"/>
    <mergeCell ref="C26:E26"/>
    <mergeCell ref="F26:H26"/>
    <mergeCell ref="I26:K26"/>
    <mergeCell ref="L26:N26"/>
    <mergeCell ref="A23:B23"/>
    <mergeCell ref="C23:E23"/>
    <mergeCell ref="F23:H23"/>
    <mergeCell ref="I23:K23"/>
    <mergeCell ref="L23:N23"/>
    <mergeCell ref="A24:B25"/>
    <mergeCell ref="C24:H24"/>
    <mergeCell ref="I24:N24"/>
    <mergeCell ref="C25:E25"/>
    <mergeCell ref="F25:H25"/>
    <mergeCell ref="F22:H22"/>
    <mergeCell ref="I22:K22"/>
    <mergeCell ref="L22:N22"/>
    <mergeCell ref="A19:B19"/>
    <mergeCell ref="C19:E19"/>
    <mergeCell ref="F19:H19"/>
    <mergeCell ref="I19:K19"/>
    <mergeCell ref="L19:N19"/>
    <mergeCell ref="A20:B20"/>
    <mergeCell ref="C20:E20"/>
    <mergeCell ref="F20:H20"/>
    <mergeCell ref="I20:K20"/>
    <mergeCell ref="L20:N20"/>
    <mergeCell ref="A18:B18"/>
    <mergeCell ref="C18:E18"/>
    <mergeCell ref="F18:H18"/>
    <mergeCell ref="I18:K18"/>
    <mergeCell ref="L18:N18"/>
    <mergeCell ref="A21:B21"/>
    <mergeCell ref="C21:E21"/>
    <mergeCell ref="F21:H21"/>
    <mergeCell ref="I21:K21"/>
    <mergeCell ref="L21:N21"/>
    <mergeCell ref="A16:B16"/>
    <mergeCell ref="C16:E16"/>
    <mergeCell ref="F16:H16"/>
    <mergeCell ref="I16:K16"/>
    <mergeCell ref="L16:N16"/>
    <mergeCell ref="A17:B17"/>
    <mergeCell ref="C17:E17"/>
    <mergeCell ref="F17:H17"/>
    <mergeCell ref="I17:K17"/>
    <mergeCell ref="L17:N17"/>
    <mergeCell ref="A14:B14"/>
    <mergeCell ref="C14:E14"/>
    <mergeCell ref="F14:H14"/>
    <mergeCell ref="I14:K14"/>
    <mergeCell ref="L14:N14"/>
    <mergeCell ref="A15:B15"/>
    <mergeCell ref="C15:E15"/>
    <mergeCell ref="F15:H15"/>
    <mergeCell ref="I15:K15"/>
    <mergeCell ref="L15:N15"/>
    <mergeCell ref="A12:B12"/>
    <mergeCell ref="C12:E12"/>
    <mergeCell ref="F12:H12"/>
    <mergeCell ref="I12:K12"/>
    <mergeCell ref="L12:N12"/>
    <mergeCell ref="A13:B13"/>
    <mergeCell ref="C13:E13"/>
    <mergeCell ref="F13:H13"/>
    <mergeCell ref="I13:K13"/>
    <mergeCell ref="L13:N13"/>
    <mergeCell ref="A10:B10"/>
    <mergeCell ref="C10:E10"/>
    <mergeCell ref="F10:H10"/>
    <mergeCell ref="I10:K10"/>
    <mergeCell ref="L10:N10"/>
    <mergeCell ref="A11:B11"/>
    <mergeCell ref="C11:E11"/>
    <mergeCell ref="F11:H11"/>
    <mergeCell ref="I11:K11"/>
    <mergeCell ref="L11:N11"/>
    <mergeCell ref="A8:B8"/>
    <mergeCell ref="C8:E8"/>
    <mergeCell ref="F8:H8"/>
    <mergeCell ref="I8:K8"/>
    <mergeCell ref="L8:N8"/>
    <mergeCell ref="A9:B9"/>
    <mergeCell ref="C9:E9"/>
    <mergeCell ref="F9:H9"/>
    <mergeCell ref="I9:K9"/>
    <mergeCell ref="L9:N9"/>
    <mergeCell ref="A6:B6"/>
    <mergeCell ref="C6:E6"/>
    <mergeCell ref="F6:H6"/>
    <mergeCell ref="I6:K6"/>
    <mergeCell ref="L6:N6"/>
    <mergeCell ref="A7:B7"/>
    <mergeCell ref="C7:E7"/>
    <mergeCell ref="F7:H7"/>
    <mergeCell ref="I7:K7"/>
    <mergeCell ref="L7:N7"/>
    <mergeCell ref="A3:B4"/>
    <mergeCell ref="C3:H3"/>
    <mergeCell ref="I3:N3"/>
    <mergeCell ref="C4:E4"/>
    <mergeCell ref="F4:H4"/>
    <mergeCell ref="I4:K4"/>
    <mergeCell ref="L4:N4"/>
    <mergeCell ref="A5:B5"/>
    <mergeCell ref="C5:E5"/>
    <mergeCell ref="F5:H5"/>
    <mergeCell ref="I5:K5"/>
    <mergeCell ref="L5:N5"/>
  </mergeCells>
  <phoneticPr fontId="3"/>
  <pageMargins left="0.70866141732283472" right="0.70866141732283472" top="0.74803149606299213" bottom="0.74803149606299213" header="0.31496062992125984" footer="0.31496062992125984"/>
  <pageSetup paperSize="9" scale="97" firstPageNumber="29" orientation="portrait" useFirstPageNumber="1" r:id="rId1"/>
  <headerFooter>
    <oddFooter>&amp;C&amp;"ＭＳ 明朝,標準"&amp;P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view="pageBreakPreview" topLeftCell="A52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12.6640625" style="1" customWidth="1"/>
    <col min="2" max="3" width="4.77734375" style="1" customWidth="1"/>
    <col min="4" max="4" width="6.44140625" style="1" customWidth="1"/>
    <col min="5" max="5" width="4.77734375" style="1" customWidth="1"/>
    <col min="6" max="6" width="4.44140625" style="1" customWidth="1"/>
    <col min="7" max="8" width="4.77734375" style="1" customWidth="1"/>
    <col min="9" max="9" width="7.109375" style="1" customWidth="1"/>
    <col min="10" max="10" width="4.77734375" style="1" customWidth="1"/>
    <col min="11" max="11" width="5.6640625" style="1" customWidth="1"/>
    <col min="12" max="12" width="4.77734375" style="1" customWidth="1"/>
    <col min="13" max="13" width="6.6640625" style="1" customWidth="1"/>
    <col min="14" max="16" width="4.77734375" style="1" customWidth="1"/>
    <col min="17" max="29" width="5.6640625" style="1" customWidth="1"/>
    <col min="30" max="16384" width="9" style="1"/>
  </cols>
  <sheetData>
    <row r="1" spans="1:16" s="57" customFormat="1" ht="20.100000000000001" customHeight="1" x14ac:dyDescent="0.2">
      <c r="A1" s="57" t="s">
        <v>344</v>
      </c>
    </row>
    <row r="2" spans="1:16" ht="20.100000000000001" customHeight="1" thickBot="1" x14ac:dyDescent="0.25">
      <c r="P2" s="112" t="s">
        <v>345</v>
      </c>
    </row>
    <row r="3" spans="1:16" ht="30" customHeight="1" x14ac:dyDescent="0.2">
      <c r="A3" s="592" t="s">
        <v>346</v>
      </c>
      <c r="B3" s="425" t="s">
        <v>21</v>
      </c>
      <c r="C3" s="393"/>
      <c r="D3" s="393"/>
      <c r="E3" s="393"/>
      <c r="F3" s="398"/>
      <c r="G3" s="425" t="s">
        <v>94</v>
      </c>
      <c r="H3" s="393"/>
      <c r="I3" s="393"/>
      <c r="J3" s="393"/>
      <c r="K3" s="398"/>
      <c r="L3" s="395" t="s">
        <v>260</v>
      </c>
      <c r="M3" s="395"/>
      <c r="N3" s="395"/>
      <c r="O3" s="470"/>
      <c r="P3" s="502"/>
    </row>
    <row r="4" spans="1:16" ht="30" customHeight="1" thickBot="1" x14ac:dyDescent="0.25">
      <c r="A4" s="593"/>
      <c r="B4" s="594" t="s">
        <v>347</v>
      </c>
      <c r="C4" s="595"/>
      <c r="D4" s="596"/>
      <c r="E4" s="597" t="s">
        <v>22</v>
      </c>
      <c r="F4" s="598"/>
      <c r="G4" s="594" t="s">
        <v>348</v>
      </c>
      <c r="H4" s="595"/>
      <c r="I4" s="596"/>
      <c r="J4" s="597" t="s">
        <v>22</v>
      </c>
      <c r="K4" s="598"/>
      <c r="L4" s="594" t="s">
        <v>349</v>
      </c>
      <c r="M4" s="595"/>
      <c r="N4" s="596"/>
      <c r="O4" s="597" t="s">
        <v>22</v>
      </c>
      <c r="P4" s="599"/>
    </row>
    <row r="5" spans="1:16" ht="30" customHeight="1" thickTop="1" thickBot="1" x14ac:dyDescent="0.25">
      <c r="A5" s="371" t="s">
        <v>350</v>
      </c>
      <c r="B5" s="609">
        <v>4354</v>
      </c>
      <c r="C5" s="610"/>
      <c r="D5" s="611"/>
      <c r="E5" s="609" t="s">
        <v>145</v>
      </c>
      <c r="F5" s="611"/>
      <c r="G5" s="610">
        <v>190191</v>
      </c>
      <c r="H5" s="610"/>
      <c r="I5" s="611"/>
      <c r="J5" s="609" t="s">
        <v>145</v>
      </c>
      <c r="K5" s="611"/>
      <c r="L5" s="612">
        <v>829377985</v>
      </c>
      <c r="M5" s="612"/>
      <c r="N5" s="612"/>
      <c r="O5" s="612" t="s">
        <v>145</v>
      </c>
      <c r="P5" s="613"/>
    </row>
    <row r="6" spans="1:16" ht="30" customHeight="1" thickTop="1" thickBot="1" x14ac:dyDescent="0.25">
      <c r="A6" s="372"/>
      <c r="B6" s="600"/>
      <c r="C6" s="601"/>
      <c r="D6" s="602"/>
      <c r="E6" s="603"/>
      <c r="F6" s="603"/>
      <c r="G6" s="604"/>
      <c r="H6" s="605"/>
      <c r="I6" s="606"/>
      <c r="J6" s="604"/>
      <c r="K6" s="606"/>
      <c r="L6" s="603"/>
      <c r="M6" s="603"/>
      <c r="N6" s="603"/>
      <c r="O6" s="607"/>
      <c r="P6" s="608"/>
    </row>
    <row r="7" spans="1:16" ht="30" customHeight="1" thickTop="1" thickBot="1" x14ac:dyDescent="0.25">
      <c r="A7" s="371" t="s">
        <v>351</v>
      </c>
      <c r="B7" s="609">
        <f>SUM(B8:D21)</f>
        <v>3810</v>
      </c>
      <c r="C7" s="610"/>
      <c r="D7" s="611"/>
      <c r="E7" s="619">
        <v>100</v>
      </c>
      <c r="F7" s="620"/>
      <c r="G7" s="609">
        <f>SUM(G8:I21)</f>
        <v>161943</v>
      </c>
      <c r="H7" s="610"/>
      <c r="I7" s="611"/>
      <c r="J7" s="619">
        <v>100</v>
      </c>
      <c r="K7" s="620"/>
      <c r="L7" s="612">
        <f>SUM(L8:N21)</f>
        <v>707298217</v>
      </c>
      <c r="M7" s="612"/>
      <c r="N7" s="612"/>
      <c r="O7" s="621">
        <v>100</v>
      </c>
      <c r="P7" s="622"/>
    </row>
    <row r="8" spans="1:16" ht="30" customHeight="1" thickTop="1" x14ac:dyDescent="0.2">
      <c r="A8" s="373" t="s">
        <v>352</v>
      </c>
      <c r="B8" s="604">
        <v>529</v>
      </c>
      <c r="C8" s="605"/>
      <c r="D8" s="606"/>
      <c r="E8" s="614">
        <f>B8/B7*100</f>
        <v>13.884514435695539</v>
      </c>
      <c r="F8" s="614"/>
      <c r="G8" s="604">
        <v>30379</v>
      </c>
      <c r="H8" s="605"/>
      <c r="I8" s="606"/>
      <c r="J8" s="615">
        <f>G8/G7*100</f>
        <v>18.759069549162362</v>
      </c>
      <c r="K8" s="616"/>
      <c r="L8" s="603">
        <v>198105967</v>
      </c>
      <c r="M8" s="603"/>
      <c r="N8" s="603"/>
      <c r="O8" s="617">
        <f>L8/L7*100</f>
        <v>28.008831669372071</v>
      </c>
      <c r="P8" s="618"/>
    </row>
    <row r="9" spans="1:16" ht="30" customHeight="1" x14ac:dyDescent="0.2">
      <c r="A9" s="374" t="s">
        <v>353</v>
      </c>
      <c r="B9" s="535">
        <v>585</v>
      </c>
      <c r="C9" s="567"/>
      <c r="D9" s="536"/>
      <c r="E9" s="623">
        <f>B9/B7*100</f>
        <v>15.354330708661418</v>
      </c>
      <c r="F9" s="623"/>
      <c r="G9" s="535">
        <v>14956</v>
      </c>
      <c r="H9" s="567"/>
      <c r="I9" s="536"/>
      <c r="J9" s="624">
        <f>G9/G7*100</f>
        <v>9.2353482398127742</v>
      </c>
      <c r="K9" s="625"/>
      <c r="L9" s="534">
        <v>35066525</v>
      </c>
      <c r="M9" s="534"/>
      <c r="N9" s="534"/>
      <c r="O9" s="626">
        <f>L9/L7*100</f>
        <v>4.9578132896664719</v>
      </c>
      <c r="P9" s="627"/>
    </row>
    <row r="10" spans="1:16" ht="30" customHeight="1" x14ac:dyDescent="0.2">
      <c r="A10" s="374" t="s">
        <v>314</v>
      </c>
      <c r="B10" s="535">
        <v>426</v>
      </c>
      <c r="C10" s="567"/>
      <c r="D10" s="536"/>
      <c r="E10" s="623">
        <f>B10/B7*100</f>
        <v>11.181102362204724</v>
      </c>
      <c r="F10" s="623"/>
      <c r="G10" s="535">
        <v>17039</v>
      </c>
      <c r="H10" s="567"/>
      <c r="I10" s="536"/>
      <c r="J10" s="624">
        <f>G10/G7*100</f>
        <v>10.521603280166477</v>
      </c>
      <c r="K10" s="625"/>
      <c r="L10" s="534">
        <v>89815070</v>
      </c>
      <c r="M10" s="534"/>
      <c r="N10" s="534"/>
      <c r="O10" s="626">
        <f>L10/L7*100</f>
        <v>12.698331176480259</v>
      </c>
      <c r="P10" s="627"/>
    </row>
    <row r="11" spans="1:16" ht="30" customHeight="1" x14ac:dyDescent="0.2">
      <c r="A11" s="374" t="s">
        <v>354</v>
      </c>
      <c r="B11" s="535">
        <v>413</v>
      </c>
      <c r="C11" s="567"/>
      <c r="D11" s="536"/>
      <c r="E11" s="623">
        <f>B11/B7*100</f>
        <v>10.83989501312336</v>
      </c>
      <c r="F11" s="623"/>
      <c r="G11" s="535">
        <v>13403</v>
      </c>
      <c r="H11" s="567"/>
      <c r="I11" s="536"/>
      <c r="J11" s="624">
        <f>G11/G7*100</f>
        <v>8.2763688458284701</v>
      </c>
      <c r="K11" s="625"/>
      <c r="L11" s="534">
        <v>38184242</v>
      </c>
      <c r="M11" s="534"/>
      <c r="N11" s="534"/>
      <c r="O11" s="626">
        <f>L11/L7*100</f>
        <v>5.3986057199406172</v>
      </c>
      <c r="P11" s="627"/>
    </row>
    <row r="12" spans="1:16" ht="30" customHeight="1" x14ac:dyDescent="0.2">
      <c r="A12" s="374" t="s">
        <v>307</v>
      </c>
      <c r="B12" s="535">
        <v>404</v>
      </c>
      <c r="C12" s="567"/>
      <c r="D12" s="536"/>
      <c r="E12" s="623">
        <f>B12/B7*100</f>
        <v>10.603674540682414</v>
      </c>
      <c r="F12" s="623"/>
      <c r="G12" s="535">
        <v>13720</v>
      </c>
      <c r="H12" s="567"/>
      <c r="I12" s="536"/>
      <c r="J12" s="624">
        <f>G12/G7*100</f>
        <v>8.472116732430548</v>
      </c>
      <c r="K12" s="625"/>
      <c r="L12" s="534">
        <v>41012751</v>
      </c>
      <c r="M12" s="534"/>
      <c r="N12" s="534"/>
      <c r="O12" s="626">
        <f>L12/L7*100</f>
        <v>5.7985090325768489</v>
      </c>
      <c r="P12" s="627"/>
    </row>
    <row r="13" spans="1:16" ht="30" customHeight="1" x14ac:dyDescent="0.2">
      <c r="A13" s="374" t="s">
        <v>298</v>
      </c>
      <c r="B13" s="535">
        <v>204</v>
      </c>
      <c r="C13" s="567"/>
      <c r="D13" s="536"/>
      <c r="E13" s="623">
        <f>B13/B7*100</f>
        <v>5.3543307086614176</v>
      </c>
      <c r="F13" s="623"/>
      <c r="G13" s="535">
        <v>7213</v>
      </c>
      <c r="H13" s="567"/>
      <c r="I13" s="536"/>
      <c r="J13" s="624">
        <f>G13/G7*100</f>
        <v>4.4540362967216858</v>
      </c>
      <c r="K13" s="625"/>
      <c r="L13" s="534">
        <v>31406785</v>
      </c>
      <c r="M13" s="534"/>
      <c r="N13" s="534"/>
      <c r="O13" s="626">
        <f>L13/L7*100</f>
        <v>4.4403879785264611</v>
      </c>
      <c r="P13" s="627"/>
    </row>
    <row r="14" spans="1:16" ht="30" customHeight="1" x14ac:dyDescent="0.2">
      <c r="A14" s="374" t="s">
        <v>355</v>
      </c>
      <c r="B14" s="535">
        <v>271</v>
      </c>
      <c r="C14" s="567"/>
      <c r="D14" s="536"/>
      <c r="E14" s="623">
        <f>B14/B7*100</f>
        <v>7.1128608923884524</v>
      </c>
      <c r="F14" s="623"/>
      <c r="G14" s="535">
        <v>16443</v>
      </c>
      <c r="H14" s="567"/>
      <c r="I14" s="536"/>
      <c r="J14" s="624">
        <f>G14/G7*100</f>
        <v>10.153572553305793</v>
      </c>
      <c r="K14" s="625"/>
      <c r="L14" s="534">
        <v>81388729</v>
      </c>
      <c r="M14" s="534"/>
      <c r="N14" s="534"/>
      <c r="O14" s="626">
        <f>L14/L7*100</f>
        <v>11.506989137511143</v>
      </c>
      <c r="P14" s="627"/>
    </row>
    <row r="15" spans="1:16" ht="30" customHeight="1" x14ac:dyDescent="0.2">
      <c r="A15" s="374" t="s">
        <v>356</v>
      </c>
      <c r="B15" s="535">
        <v>187</v>
      </c>
      <c r="C15" s="567"/>
      <c r="D15" s="536"/>
      <c r="E15" s="623">
        <f>B15/B7*100</f>
        <v>4.9081364829396321</v>
      </c>
      <c r="F15" s="623"/>
      <c r="G15" s="535">
        <v>12820</v>
      </c>
      <c r="H15" s="567"/>
      <c r="I15" s="536"/>
      <c r="J15" s="624">
        <f>G15/G7*100</f>
        <v>7.9163656348221281</v>
      </c>
      <c r="K15" s="625"/>
      <c r="L15" s="534">
        <v>55110080</v>
      </c>
      <c r="M15" s="534"/>
      <c r="N15" s="534"/>
      <c r="O15" s="626">
        <f>L15/L7*100</f>
        <v>7.7916328184381669</v>
      </c>
      <c r="P15" s="627"/>
    </row>
    <row r="16" spans="1:16" ht="30" customHeight="1" x14ac:dyDescent="0.2">
      <c r="A16" s="374" t="s">
        <v>357</v>
      </c>
      <c r="B16" s="535">
        <v>161</v>
      </c>
      <c r="C16" s="567"/>
      <c r="D16" s="536"/>
      <c r="E16" s="623">
        <f>B16/B7*100</f>
        <v>4.2257217847769031</v>
      </c>
      <c r="F16" s="623"/>
      <c r="G16" s="535">
        <v>10893</v>
      </c>
      <c r="H16" s="567"/>
      <c r="I16" s="536"/>
      <c r="J16" s="624">
        <f>G16/G7*100</f>
        <v>6.7264407847205501</v>
      </c>
      <c r="K16" s="625"/>
      <c r="L16" s="534">
        <v>49296842</v>
      </c>
      <c r="M16" s="534"/>
      <c r="N16" s="534"/>
      <c r="O16" s="626">
        <f>L16/L7*100</f>
        <v>6.9697393284960025</v>
      </c>
      <c r="P16" s="627"/>
    </row>
    <row r="17" spans="1:16" ht="30" customHeight="1" x14ac:dyDescent="0.2">
      <c r="A17" s="374" t="s">
        <v>358</v>
      </c>
      <c r="B17" s="535">
        <v>64</v>
      </c>
      <c r="C17" s="567"/>
      <c r="D17" s="536"/>
      <c r="E17" s="623">
        <f>B17/B7*100</f>
        <v>1.6797900262467191</v>
      </c>
      <c r="F17" s="623"/>
      <c r="G17" s="535">
        <v>3319</v>
      </c>
      <c r="H17" s="567"/>
      <c r="I17" s="536"/>
      <c r="J17" s="624">
        <f>G17/G7*100</f>
        <v>2.0494865477359316</v>
      </c>
      <c r="K17" s="625"/>
      <c r="L17" s="534">
        <v>11309481</v>
      </c>
      <c r="M17" s="534"/>
      <c r="N17" s="534"/>
      <c r="O17" s="626">
        <f>L17/L7*100</f>
        <v>1.5989692506180881</v>
      </c>
      <c r="P17" s="627"/>
    </row>
    <row r="18" spans="1:16" ht="30" customHeight="1" x14ac:dyDescent="0.2">
      <c r="A18" s="374" t="s">
        <v>359</v>
      </c>
      <c r="B18" s="535">
        <v>230</v>
      </c>
      <c r="C18" s="567"/>
      <c r="D18" s="536"/>
      <c r="E18" s="623">
        <f>B18/B7*100</f>
        <v>6.0367454068241466</v>
      </c>
      <c r="F18" s="623"/>
      <c r="G18" s="535">
        <v>9810</v>
      </c>
      <c r="H18" s="567"/>
      <c r="I18" s="536"/>
      <c r="J18" s="624">
        <f>G18/G7*100</f>
        <v>6.0576869639317534</v>
      </c>
      <c r="K18" s="625"/>
      <c r="L18" s="534">
        <v>35018999</v>
      </c>
      <c r="M18" s="534"/>
      <c r="N18" s="534"/>
      <c r="O18" s="626">
        <f>L18/L7*100</f>
        <v>4.9510939174331323</v>
      </c>
      <c r="P18" s="627"/>
    </row>
    <row r="19" spans="1:16" ht="30" customHeight="1" x14ac:dyDescent="0.2">
      <c r="A19" s="374" t="s">
        <v>360</v>
      </c>
      <c r="B19" s="535">
        <v>109</v>
      </c>
      <c r="C19" s="567"/>
      <c r="D19" s="536"/>
      <c r="E19" s="623">
        <f>B19/B7*100</f>
        <v>2.8608923884514437</v>
      </c>
      <c r="F19" s="623"/>
      <c r="G19" s="535">
        <v>4731</v>
      </c>
      <c r="H19" s="567"/>
      <c r="I19" s="536"/>
      <c r="J19" s="624">
        <f>G19/G7*100</f>
        <v>2.9213982697615828</v>
      </c>
      <c r="K19" s="625"/>
      <c r="L19" s="534">
        <v>18736687</v>
      </c>
      <c r="M19" s="534"/>
      <c r="N19" s="534"/>
      <c r="O19" s="626">
        <f>L19/L7*100</f>
        <v>2.6490505065135772</v>
      </c>
      <c r="P19" s="627"/>
    </row>
    <row r="20" spans="1:16" ht="30" customHeight="1" x14ac:dyDescent="0.2">
      <c r="A20" s="374" t="s">
        <v>361</v>
      </c>
      <c r="B20" s="535">
        <v>120</v>
      </c>
      <c r="C20" s="567"/>
      <c r="D20" s="536"/>
      <c r="E20" s="623">
        <f>B20/B7*100</f>
        <v>3.1496062992125982</v>
      </c>
      <c r="F20" s="623"/>
      <c r="G20" s="535">
        <v>3180</v>
      </c>
      <c r="H20" s="567"/>
      <c r="I20" s="536"/>
      <c r="J20" s="624">
        <f>G20/G7*100</f>
        <v>1.9636538782164097</v>
      </c>
      <c r="K20" s="625"/>
      <c r="L20" s="534">
        <v>5376216</v>
      </c>
      <c r="M20" s="534"/>
      <c r="N20" s="534"/>
      <c r="O20" s="626">
        <f>L20/L7*100</f>
        <v>0.76010597380029876</v>
      </c>
      <c r="P20" s="627"/>
    </row>
    <row r="21" spans="1:16" ht="30" customHeight="1" x14ac:dyDescent="0.2">
      <c r="A21" s="374" t="s">
        <v>362</v>
      </c>
      <c r="B21" s="535">
        <v>107</v>
      </c>
      <c r="C21" s="567"/>
      <c r="D21" s="536"/>
      <c r="E21" s="623">
        <f>B21/B7*100</f>
        <v>2.8083989501312336</v>
      </c>
      <c r="F21" s="623"/>
      <c r="G21" s="535">
        <v>4037</v>
      </c>
      <c r="H21" s="567"/>
      <c r="I21" s="536"/>
      <c r="J21" s="624">
        <f>G21/G7*100</f>
        <v>2.4928524233835363</v>
      </c>
      <c r="K21" s="625"/>
      <c r="L21" s="534">
        <v>17469843</v>
      </c>
      <c r="M21" s="534"/>
      <c r="N21" s="534"/>
      <c r="O21" s="626">
        <f>L21/L7*100</f>
        <v>2.4699402006268594</v>
      </c>
      <c r="P21" s="627"/>
    </row>
    <row r="22" spans="1:16" ht="30" customHeight="1" thickBot="1" x14ac:dyDescent="0.25">
      <c r="A22" s="375"/>
      <c r="B22" s="600"/>
      <c r="C22" s="601"/>
      <c r="D22" s="602"/>
      <c r="E22" s="607"/>
      <c r="F22" s="607"/>
      <c r="G22" s="600"/>
      <c r="H22" s="601"/>
      <c r="I22" s="602"/>
      <c r="J22" s="600"/>
      <c r="K22" s="602"/>
      <c r="L22" s="607"/>
      <c r="M22" s="607"/>
      <c r="N22" s="607"/>
      <c r="O22" s="607"/>
      <c r="P22" s="608"/>
    </row>
    <row r="23" spans="1:16" ht="30" customHeight="1" thickTop="1" thickBot="1" x14ac:dyDescent="0.25">
      <c r="A23" s="376" t="s">
        <v>295</v>
      </c>
      <c r="B23" s="631">
        <f>SUM(B24:D26)</f>
        <v>446</v>
      </c>
      <c r="C23" s="632"/>
      <c r="D23" s="633"/>
      <c r="E23" s="621">
        <v>100</v>
      </c>
      <c r="F23" s="634"/>
      <c r="G23" s="609">
        <f>SUM(G24:I26)</f>
        <v>22053</v>
      </c>
      <c r="H23" s="610"/>
      <c r="I23" s="611"/>
      <c r="J23" s="621">
        <v>100</v>
      </c>
      <c r="K23" s="634"/>
      <c r="L23" s="635">
        <f>SUM(L24:N26)</f>
        <v>87938029</v>
      </c>
      <c r="M23" s="636"/>
      <c r="N23" s="636"/>
      <c r="O23" s="621">
        <v>100</v>
      </c>
      <c r="P23" s="622"/>
    </row>
    <row r="24" spans="1:16" ht="30" customHeight="1" thickTop="1" x14ac:dyDescent="0.2">
      <c r="A24" s="377" t="s">
        <v>357</v>
      </c>
      <c r="B24" s="600">
        <v>161</v>
      </c>
      <c r="C24" s="601"/>
      <c r="D24" s="602"/>
      <c r="E24" s="614">
        <f>B24/B23*100</f>
        <v>36.098654708520179</v>
      </c>
      <c r="F24" s="614"/>
      <c r="G24" s="604">
        <v>10893</v>
      </c>
      <c r="H24" s="605"/>
      <c r="I24" s="606"/>
      <c r="J24" s="628">
        <f>G24/G23*100</f>
        <v>49.394640185008839</v>
      </c>
      <c r="K24" s="629"/>
      <c r="L24" s="603">
        <v>49296842</v>
      </c>
      <c r="M24" s="603"/>
      <c r="N24" s="603"/>
      <c r="O24" s="614">
        <f>L24/L23*100</f>
        <v>56.058616005596399</v>
      </c>
      <c r="P24" s="630"/>
    </row>
    <row r="25" spans="1:16" ht="30" customHeight="1" x14ac:dyDescent="0.2">
      <c r="A25" s="374" t="s">
        <v>359</v>
      </c>
      <c r="B25" s="649">
        <v>230</v>
      </c>
      <c r="C25" s="650"/>
      <c r="D25" s="651"/>
      <c r="E25" s="623">
        <f>B25/B23*100</f>
        <v>51.569506726457405</v>
      </c>
      <c r="F25" s="623"/>
      <c r="G25" s="535">
        <v>9810</v>
      </c>
      <c r="H25" s="567"/>
      <c r="I25" s="536"/>
      <c r="J25" s="652">
        <f>G25/G23*100</f>
        <v>44.483743708338999</v>
      </c>
      <c r="K25" s="653"/>
      <c r="L25" s="534">
        <v>35018999</v>
      </c>
      <c r="M25" s="534"/>
      <c r="N25" s="534"/>
      <c r="O25" s="623">
        <f>L25/L23*100</f>
        <v>39.822360585316282</v>
      </c>
      <c r="P25" s="654"/>
    </row>
    <row r="26" spans="1:16" ht="30" customHeight="1" thickBot="1" x14ac:dyDescent="0.25">
      <c r="A26" s="378" t="s">
        <v>363</v>
      </c>
      <c r="B26" s="637">
        <v>55</v>
      </c>
      <c r="C26" s="638"/>
      <c r="D26" s="639"/>
      <c r="E26" s="640">
        <f>B26/B23*100</f>
        <v>12.331838565022421</v>
      </c>
      <c r="F26" s="640"/>
      <c r="G26" s="641">
        <v>1350</v>
      </c>
      <c r="H26" s="642"/>
      <c r="I26" s="643"/>
      <c r="J26" s="644">
        <f>G26/G23*100</f>
        <v>6.1216161066521568</v>
      </c>
      <c r="K26" s="645"/>
      <c r="L26" s="646">
        <v>3622188</v>
      </c>
      <c r="M26" s="646"/>
      <c r="N26" s="646"/>
      <c r="O26" s="647">
        <f>L26/L23*100</f>
        <v>4.1190234090873243</v>
      </c>
      <c r="P26" s="648"/>
    </row>
    <row r="27" spans="1:16" ht="7.5" customHeight="1" x14ac:dyDescent="0.2"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</row>
    <row r="28" spans="1:16" x14ac:dyDescent="0.2"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436"/>
    </row>
    <row r="29" spans="1:16" x14ac:dyDescent="0.2"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</row>
    <row r="30" spans="1:16" x14ac:dyDescent="0.2"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</row>
    <row r="31" spans="1:16" ht="20.100000000000001" customHeight="1" x14ac:dyDescent="0.2"/>
    <row r="32" spans="1:16" ht="20.100000000000001" customHeight="1" thickBot="1" x14ac:dyDescent="0.25">
      <c r="K32" s="112" t="s">
        <v>345</v>
      </c>
    </row>
    <row r="33" spans="1:11" ht="30" customHeight="1" x14ac:dyDescent="0.2">
      <c r="A33" s="592" t="s">
        <v>346</v>
      </c>
      <c r="B33" s="425" t="s">
        <v>8</v>
      </c>
      <c r="C33" s="450"/>
      <c r="D33" s="450"/>
      <c r="E33" s="450"/>
      <c r="F33" s="451"/>
      <c r="G33" s="425" t="s">
        <v>380</v>
      </c>
      <c r="H33" s="450"/>
      <c r="I33" s="450"/>
      <c r="J33" s="450"/>
      <c r="K33" s="456"/>
    </row>
    <row r="34" spans="1:11" ht="30" customHeight="1" thickBot="1" x14ac:dyDescent="0.25">
      <c r="A34" s="593"/>
      <c r="B34" s="661" t="s">
        <v>349</v>
      </c>
      <c r="C34" s="662"/>
      <c r="D34" s="663"/>
      <c r="E34" s="664" t="s">
        <v>22</v>
      </c>
      <c r="F34" s="665"/>
      <c r="G34" s="661" t="s">
        <v>349</v>
      </c>
      <c r="H34" s="662"/>
      <c r="I34" s="663"/>
      <c r="J34" s="664" t="s">
        <v>22</v>
      </c>
      <c r="K34" s="666"/>
    </row>
    <row r="35" spans="1:11" ht="30" customHeight="1" thickTop="1" thickBot="1" x14ac:dyDescent="0.25">
      <c r="A35" s="371" t="s">
        <v>350</v>
      </c>
      <c r="B35" s="609">
        <v>265063173</v>
      </c>
      <c r="C35" s="655"/>
      <c r="D35" s="656"/>
      <c r="E35" s="657" t="s">
        <v>145</v>
      </c>
      <c r="F35" s="656"/>
      <c r="G35" s="609">
        <v>23880962</v>
      </c>
      <c r="H35" s="655"/>
      <c r="I35" s="656"/>
      <c r="J35" s="619" t="s">
        <v>145</v>
      </c>
      <c r="K35" s="658"/>
    </row>
    <row r="36" spans="1:11" ht="23.25" customHeight="1" thickTop="1" thickBot="1" x14ac:dyDescent="0.25">
      <c r="A36" s="372"/>
      <c r="B36" s="659"/>
      <c r="C36" s="655"/>
      <c r="D36" s="656"/>
      <c r="E36" s="379"/>
      <c r="F36" s="380"/>
      <c r="G36" s="660"/>
      <c r="H36" s="655"/>
      <c r="I36" s="656"/>
      <c r="J36" s="659"/>
      <c r="K36" s="658"/>
    </row>
    <row r="37" spans="1:11" ht="30" customHeight="1" thickTop="1" thickBot="1" x14ac:dyDescent="0.25">
      <c r="A37" s="371" t="s">
        <v>351</v>
      </c>
      <c r="B37" s="609">
        <f>SUM(B38:D51)</f>
        <v>225647883</v>
      </c>
      <c r="C37" s="671"/>
      <c r="D37" s="672"/>
      <c r="E37" s="673">
        <v>100</v>
      </c>
      <c r="F37" s="672"/>
      <c r="G37" s="609">
        <f>SUM(G38:I51)</f>
        <v>20430146</v>
      </c>
      <c r="H37" s="671"/>
      <c r="I37" s="672"/>
      <c r="J37" s="621">
        <v>100</v>
      </c>
      <c r="K37" s="674"/>
    </row>
    <row r="38" spans="1:11" ht="30" customHeight="1" thickTop="1" x14ac:dyDescent="0.2">
      <c r="A38" s="373" t="s">
        <v>352</v>
      </c>
      <c r="B38" s="604">
        <v>53554432</v>
      </c>
      <c r="C38" s="605"/>
      <c r="D38" s="606"/>
      <c r="E38" s="675">
        <f>B38/B37*100</f>
        <v>23.733629266976106</v>
      </c>
      <c r="F38" s="676"/>
      <c r="G38" s="604">
        <v>4742514</v>
      </c>
      <c r="H38" s="605"/>
      <c r="I38" s="606"/>
      <c r="J38" s="677">
        <f>G38/G37*100</f>
        <v>23.213314285663941</v>
      </c>
      <c r="K38" s="678"/>
    </row>
    <row r="39" spans="1:11" ht="30" customHeight="1" x14ac:dyDescent="0.2">
      <c r="A39" s="374" t="s">
        <v>353</v>
      </c>
      <c r="B39" s="535">
        <v>12352984</v>
      </c>
      <c r="C39" s="567"/>
      <c r="D39" s="536"/>
      <c r="E39" s="667">
        <f>B39/B37*100</f>
        <v>5.4744515373982043</v>
      </c>
      <c r="F39" s="668"/>
      <c r="G39" s="535">
        <v>1113190</v>
      </c>
      <c r="H39" s="567"/>
      <c r="I39" s="536"/>
      <c r="J39" s="669">
        <f>G39/G37*100</f>
        <v>5.4487618443842738</v>
      </c>
      <c r="K39" s="670"/>
    </row>
    <row r="40" spans="1:11" ht="30" customHeight="1" x14ac:dyDescent="0.2">
      <c r="A40" s="374" t="s">
        <v>314</v>
      </c>
      <c r="B40" s="535">
        <v>41011785</v>
      </c>
      <c r="C40" s="567"/>
      <c r="D40" s="536"/>
      <c r="E40" s="667">
        <f>B40/B37*100</f>
        <v>18.175125090803533</v>
      </c>
      <c r="F40" s="668"/>
      <c r="G40" s="535">
        <v>2000443</v>
      </c>
      <c r="H40" s="567"/>
      <c r="I40" s="536"/>
      <c r="J40" s="669">
        <f>G40/G37*100</f>
        <v>9.7916236134582704</v>
      </c>
      <c r="K40" s="670"/>
    </row>
    <row r="41" spans="1:11" ht="30" customHeight="1" x14ac:dyDescent="0.2">
      <c r="A41" s="374" t="s">
        <v>354</v>
      </c>
      <c r="B41" s="535">
        <v>14689262</v>
      </c>
      <c r="C41" s="567"/>
      <c r="D41" s="536"/>
      <c r="E41" s="667">
        <f>B41/B37*100</f>
        <v>6.5098160039019737</v>
      </c>
      <c r="F41" s="668"/>
      <c r="G41" s="535">
        <v>1760679</v>
      </c>
      <c r="H41" s="567"/>
      <c r="I41" s="536"/>
      <c r="J41" s="669">
        <f>G41/G37*100</f>
        <v>8.6180441392831941</v>
      </c>
      <c r="K41" s="670"/>
    </row>
    <row r="42" spans="1:11" ht="30" customHeight="1" x14ac:dyDescent="0.2">
      <c r="A42" s="374" t="s">
        <v>307</v>
      </c>
      <c r="B42" s="535">
        <v>15860702</v>
      </c>
      <c r="C42" s="567"/>
      <c r="D42" s="536"/>
      <c r="E42" s="667">
        <f>B42/B37*100</f>
        <v>7.0289611358773527</v>
      </c>
      <c r="F42" s="668"/>
      <c r="G42" s="535">
        <v>1110129</v>
      </c>
      <c r="H42" s="567"/>
      <c r="I42" s="536"/>
      <c r="J42" s="669">
        <f>G42/G37*100</f>
        <v>5.4337790831254953</v>
      </c>
      <c r="K42" s="670"/>
    </row>
    <row r="43" spans="1:11" ht="30" customHeight="1" x14ac:dyDescent="0.2">
      <c r="A43" s="374" t="s">
        <v>298</v>
      </c>
      <c r="B43" s="535">
        <v>5675427</v>
      </c>
      <c r="C43" s="567"/>
      <c r="D43" s="536"/>
      <c r="E43" s="667">
        <f>B43/B37*100</f>
        <v>2.5151696193843751</v>
      </c>
      <c r="F43" s="668"/>
      <c r="G43" s="535">
        <v>963841</v>
      </c>
      <c r="H43" s="567"/>
      <c r="I43" s="536"/>
      <c r="J43" s="669">
        <f>G43/G37*100</f>
        <v>4.7177391683838188</v>
      </c>
      <c r="K43" s="670"/>
    </row>
    <row r="44" spans="1:11" ht="30" customHeight="1" x14ac:dyDescent="0.2">
      <c r="A44" s="374" t="s">
        <v>355</v>
      </c>
      <c r="B44" s="535">
        <v>20588024</v>
      </c>
      <c r="C44" s="567"/>
      <c r="D44" s="536"/>
      <c r="E44" s="667">
        <f>B44/B37*100</f>
        <v>9.1239606267433935</v>
      </c>
      <c r="F44" s="668"/>
      <c r="G44" s="535">
        <v>3093525</v>
      </c>
      <c r="H44" s="567"/>
      <c r="I44" s="536"/>
      <c r="J44" s="669">
        <f>G44/G37*100</f>
        <v>15.141962274767884</v>
      </c>
      <c r="K44" s="670"/>
    </row>
    <row r="45" spans="1:11" ht="30" customHeight="1" x14ac:dyDescent="0.2">
      <c r="A45" s="374" t="s">
        <v>356</v>
      </c>
      <c r="B45" s="535">
        <v>12366815</v>
      </c>
      <c r="C45" s="567"/>
      <c r="D45" s="536"/>
      <c r="E45" s="667">
        <f>B45/B37*100</f>
        <v>5.4805809988476604</v>
      </c>
      <c r="F45" s="668"/>
      <c r="G45" s="535">
        <v>1779005</v>
      </c>
      <c r="H45" s="567"/>
      <c r="I45" s="536"/>
      <c r="J45" s="669">
        <f>G45/G37*100</f>
        <v>8.7077449177308868</v>
      </c>
      <c r="K45" s="670"/>
    </row>
    <row r="46" spans="1:11" ht="30" customHeight="1" x14ac:dyDescent="0.2">
      <c r="A46" s="374" t="s">
        <v>357</v>
      </c>
      <c r="B46" s="535">
        <v>16012999</v>
      </c>
      <c r="C46" s="567"/>
      <c r="D46" s="536"/>
      <c r="E46" s="667">
        <f>B46/B37*100</f>
        <v>7.0964543460839833</v>
      </c>
      <c r="F46" s="668"/>
      <c r="G46" s="535">
        <v>951139</v>
      </c>
      <c r="H46" s="567"/>
      <c r="I46" s="536"/>
      <c r="J46" s="669">
        <f>G46/G37*100</f>
        <v>4.6555663380966541</v>
      </c>
      <c r="K46" s="670"/>
    </row>
    <row r="47" spans="1:11" ht="30" customHeight="1" x14ac:dyDescent="0.2">
      <c r="A47" s="374" t="s">
        <v>358</v>
      </c>
      <c r="B47" s="535">
        <v>3274629</v>
      </c>
      <c r="C47" s="567"/>
      <c r="D47" s="536"/>
      <c r="E47" s="667">
        <f>B47/B37*100</f>
        <v>1.4512119309357756</v>
      </c>
      <c r="F47" s="668"/>
      <c r="G47" s="535">
        <v>343447</v>
      </c>
      <c r="H47" s="567"/>
      <c r="I47" s="536"/>
      <c r="J47" s="669">
        <f>G47/G37*100</f>
        <v>1.6810795184723595</v>
      </c>
      <c r="K47" s="670"/>
    </row>
    <row r="48" spans="1:11" ht="30" customHeight="1" x14ac:dyDescent="0.2">
      <c r="A48" s="374" t="s">
        <v>359</v>
      </c>
      <c r="B48" s="535">
        <v>17092139</v>
      </c>
      <c r="C48" s="567"/>
      <c r="D48" s="536"/>
      <c r="E48" s="667">
        <f>B48/B37*100</f>
        <v>7.5746950393503143</v>
      </c>
      <c r="F48" s="668"/>
      <c r="G48" s="535">
        <v>1565748</v>
      </c>
      <c r="H48" s="567"/>
      <c r="I48" s="536"/>
      <c r="J48" s="669">
        <f>G48/G37*100</f>
        <v>7.6639099887000324</v>
      </c>
      <c r="K48" s="670"/>
    </row>
    <row r="49" spans="1:11" ht="30" customHeight="1" x14ac:dyDescent="0.2">
      <c r="A49" s="374" t="s">
        <v>360</v>
      </c>
      <c r="B49" s="535">
        <v>6060346</v>
      </c>
      <c r="C49" s="567"/>
      <c r="D49" s="536"/>
      <c r="E49" s="667">
        <f>B49/B37*100</f>
        <v>2.6857535375149078</v>
      </c>
      <c r="F49" s="668"/>
      <c r="G49" s="535">
        <v>494604</v>
      </c>
      <c r="H49" s="567"/>
      <c r="I49" s="536"/>
      <c r="J49" s="669">
        <f>G49/G37*100</f>
        <v>2.4209518620180197</v>
      </c>
      <c r="K49" s="670"/>
    </row>
    <row r="50" spans="1:11" ht="30" customHeight="1" x14ac:dyDescent="0.2">
      <c r="A50" s="374" t="s">
        <v>361</v>
      </c>
      <c r="B50" s="535">
        <v>1935959</v>
      </c>
      <c r="C50" s="567"/>
      <c r="D50" s="536"/>
      <c r="E50" s="667">
        <f>B50/B37*100</f>
        <v>0.85795575578256156</v>
      </c>
      <c r="F50" s="668"/>
      <c r="G50" s="535">
        <v>113426</v>
      </c>
      <c r="H50" s="567"/>
      <c r="I50" s="536"/>
      <c r="J50" s="669">
        <f>G50/G37*100</f>
        <v>0.55518937554337588</v>
      </c>
      <c r="K50" s="670"/>
    </row>
    <row r="51" spans="1:11" ht="30" customHeight="1" x14ac:dyDescent="0.2">
      <c r="A51" s="374" t="s">
        <v>362</v>
      </c>
      <c r="B51" s="535">
        <v>5172380</v>
      </c>
      <c r="C51" s="567"/>
      <c r="D51" s="536"/>
      <c r="E51" s="667">
        <f>B51/B37*100</f>
        <v>2.2922351103998611</v>
      </c>
      <c r="F51" s="668"/>
      <c r="G51" s="535">
        <v>398456</v>
      </c>
      <c r="H51" s="567"/>
      <c r="I51" s="536"/>
      <c r="J51" s="669">
        <f>G51/G37*100</f>
        <v>1.9503335903717964</v>
      </c>
      <c r="K51" s="670"/>
    </row>
    <row r="52" spans="1:11" ht="23.25" customHeight="1" thickBot="1" x14ac:dyDescent="0.25">
      <c r="A52" s="375"/>
      <c r="B52" s="679"/>
      <c r="C52" s="680"/>
      <c r="D52" s="681"/>
      <c r="E52" s="682"/>
      <c r="F52" s="683"/>
      <c r="G52" s="679"/>
      <c r="H52" s="680"/>
      <c r="I52" s="681"/>
      <c r="J52" s="679"/>
      <c r="K52" s="684"/>
    </row>
    <row r="53" spans="1:11" ht="30" customHeight="1" thickTop="1" thickBot="1" x14ac:dyDescent="0.25">
      <c r="A53" s="376" t="s">
        <v>295</v>
      </c>
      <c r="B53" s="609">
        <f>SUM(B54:D56)</f>
        <v>34681077</v>
      </c>
      <c r="C53" s="610"/>
      <c r="D53" s="611"/>
      <c r="E53" s="692">
        <v>100</v>
      </c>
      <c r="F53" s="693"/>
      <c r="G53" s="694">
        <f>SUM(G54:I56)</f>
        <v>2580650</v>
      </c>
      <c r="H53" s="695"/>
      <c r="I53" s="696"/>
      <c r="J53" s="621">
        <v>100</v>
      </c>
      <c r="K53" s="622"/>
    </row>
    <row r="54" spans="1:11" ht="30" customHeight="1" thickTop="1" x14ac:dyDescent="0.2">
      <c r="A54" s="377" t="s">
        <v>357</v>
      </c>
      <c r="B54" s="604">
        <v>16012999</v>
      </c>
      <c r="C54" s="605"/>
      <c r="D54" s="606"/>
      <c r="E54" s="697">
        <f>B54/B53*100</f>
        <v>46.172150305482148</v>
      </c>
      <c r="F54" s="698"/>
      <c r="G54" s="604">
        <v>951139</v>
      </c>
      <c r="H54" s="605"/>
      <c r="I54" s="606"/>
      <c r="J54" s="615">
        <f>G54/G53*100</f>
        <v>36.856567143936601</v>
      </c>
      <c r="K54" s="699"/>
    </row>
    <row r="55" spans="1:11" ht="30" customHeight="1" x14ac:dyDescent="0.2">
      <c r="A55" s="374" t="s">
        <v>359</v>
      </c>
      <c r="B55" s="535">
        <v>17092139</v>
      </c>
      <c r="C55" s="567"/>
      <c r="D55" s="536"/>
      <c r="E55" s="685">
        <f>B55/B53*100</f>
        <v>49.283760709046035</v>
      </c>
      <c r="F55" s="686"/>
      <c r="G55" s="535">
        <v>1565748</v>
      </c>
      <c r="H55" s="567"/>
      <c r="I55" s="536"/>
      <c r="J55" s="624">
        <f>G55/G53*100</f>
        <v>60.672621238835177</v>
      </c>
      <c r="K55" s="687"/>
    </row>
    <row r="56" spans="1:11" ht="30" customHeight="1" thickBot="1" x14ac:dyDescent="0.25">
      <c r="A56" s="378" t="s">
        <v>363</v>
      </c>
      <c r="B56" s="641">
        <v>1575939</v>
      </c>
      <c r="C56" s="642"/>
      <c r="D56" s="643"/>
      <c r="E56" s="688">
        <f>B56/B53*100</f>
        <v>4.5440889854718174</v>
      </c>
      <c r="F56" s="689"/>
      <c r="G56" s="641">
        <v>63763</v>
      </c>
      <c r="H56" s="642"/>
      <c r="I56" s="643"/>
      <c r="J56" s="690">
        <f>G56/G53*100</f>
        <v>2.4708116172282177</v>
      </c>
      <c r="K56" s="691"/>
    </row>
    <row r="57" spans="1:11" ht="9.9" customHeight="1" x14ac:dyDescent="0.2">
      <c r="A57" s="381"/>
      <c r="B57" s="382"/>
      <c r="C57" s="382"/>
      <c r="D57" s="382"/>
      <c r="E57" s="383"/>
      <c r="F57" s="383"/>
      <c r="G57" s="382"/>
      <c r="H57" s="382"/>
      <c r="I57" s="382"/>
      <c r="J57" s="384"/>
      <c r="K57" s="384"/>
    </row>
    <row r="58" spans="1:11" x14ac:dyDescent="0.2">
      <c r="A58" s="1" t="s">
        <v>364</v>
      </c>
    </row>
    <row r="59" spans="1:11" x14ac:dyDescent="0.2">
      <c r="A59" s="1" t="s">
        <v>389</v>
      </c>
    </row>
  </sheetData>
  <mergeCells count="260">
    <mergeCell ref="B55:D55"/>
    <mergeCell ref="E55:F55"/>
    <mergeCell ref="G55:I55"/>
    <mergeCell ref="J55:K55"/>
    <mergeCell ref="B56:D56"/>
    <mergeCell ref="E56:F56"/>
    <mergeCell ref="G56:I56"/>
    <mergeCell ref="J56:K56"/>
    <mergeCell ref="B53:D53"/>
    <mergeCell ref="E53:F53"/>
    <mergeCell ref="G53:I53"/>
    <mergeCell ref="J53:K53"/>
    <mergeCell ref="B54:D54"/>
    <mergeCell ref="E54:F54"/>
    <mergeCell ref="G54:I54"/>
    <mergeCell ref="J54:K54"/>
    <mergeCell ref="B51:D51"/>
    <mergeCell ref="E51:F51"/>
    <mergeCell ref="G51:I51"/>
    <mergeCell ref="J51:K51"/>
    <mergeCell ref="B52:D52"/>
    <mergeCell ref="E52:F52"/>
    <mergeCell ref="G52:I52"/>
    <mergeCell ref="J52:K52"/>
    <mergeCell ref="B49:D49"/>
    <mergeCell ref="E49:F49"/>
    <mergeCell ref="G49:I49"/>
    <mergeCell ref="J49:K49"/>
    <mergeCell ref="B50:D50"/>
    <mergeCell ref="E50:F50"/>
    <mergeCell ref="G50:I50"/>
    <mergeCell ref="J50:K50"/>
    <mergeCell ref="B47:D47"/>
    <mergeCell ref="E47:F47"/>
    <mergeCell ref="G47:I47"/>
    <mergeCell ref="J47:K47"/>
    <mergeCell ref="B48:D48"/>
    <mergeCell ref="E48:F48"/>
    <mergeCell ref="G48:I48"/>
    <mergeCell ref="J48:K48"/>
    <mergeCell ref="B45:D45"/>
    <mergeCell ref="E45:F45"/>
    <mergeCell ref="G45:I45"/>
    <mergeCell ref="J45:K45"/>
    <mergeCell ref="B46:D46"/>
    <mergeCell ref="E46:F46"/>
    <mergeCell ref="G46:I46"/>
    <mergeCell ref="J46:K46"/>
    <mergeCell ref="B43:D43"/>
    <mergeCell ref="E43:F43"/>
    <mergeCell ref="G43:I43"/>
    <mergeCell ref="J43:K43"/>
    <mergeCell ref="B44:D44"/>
    <mergeCell ref="E44:F44"/>
    <mergeCell ref="G44:I44"/>
    <mergeCell ref="J44:K44"/>
    <mergeCell ref="B41:D41"/>
    <mergeCell ref="E41:F41"/>
    <mergeCell ref="G41:I41"/>
    <mergeCell ref="J41:K41"/>
    <mergeCell ref="B42:D42"/>
    <mergeCell ref="E42:F42"/>
    <mergeCell ref="G42:I42"/>
    <mergeCell ref="J42:K42"/>
    <mergeCell ref="B39:D39"/>
    <mergeCell ref="E39:F39"/>
    <mergeCell ref="G39:I39"/>
    <mergeCell ref="J39:K39"/>
    <mergeCell ref="B40:D40"/>
    <mergeCell ref="E40:F40"/>
    <mergeCell ref="G40:I40"/>
    <mergeCell ref="J40:K40"/>
    <mergeCell ref="B37:D37"/>
    <mergeCell ref="E37:F37"/>
    <mergeCell ref="G37:I37"/>
    <mergeCell ref="J37:K37"/>
    <mergeCell ref="B38:D38"/>
    <mergeCell ref="E38:F38"/>
    <mergeCell ref="G38:I38"/>
    <mergeCell ref="J38:K38"/>
    <mergeCell ref="B35:D35"/>
    <mergeCell ref="E35:F35"/>
    <mergeCell ref="G35:I35"/>
    <mergeCell ref="J35:K35"/>
    <mergeCell ref="B36:D36"/>
    <mergeCell ref="G36:I36"/>
    <mergeCell ref="J36:K36"/>
    <mergeCell ref="A33:A34"/>
    <mergeCell ref="B33:F33"/>
    <mergeCell ref="G33:K33"/>
    <mergeCell ref="B34:D34"/>
    <mergeCell ref="E34:F34"/>
    <mergeCell ref="G34:I34"/>
    <mergeCell ref="J34:K34"/>
    <mergeCell ref="B30:C30"/>
    <mergeCell ref="D30:E30"/>
    <mergeCell ref="F30:G30"/>
    <mergeCell ref="H30:I30"/>
    <mergeCell ref="J30:L30"/>
    <mergeCell ref="M30:N30"/>
    <mergeCell ref="B29:C29"/>
    <mergeCell ref="D29:E29"/>
    <mergeCell ref="F29:G29"/>
    <mergeCell ref="H29:I29"/>
    <mergeCell ref="J29:L29"/>
    <mergeCell ref="M29:N29"/>
    <mergeCell ref="B28:C28"/>
    <mergeCell ref="D28:E28"/>
    <mergeCell ref="F28:G28"/>
    <mergeCell ref="H28:I28"/>
    <mergeCell ref="J28:L28"/>
    <mergeCell ref="M28:N28"/>
    <mergeCell ref="B27:C27"/>
    <mergeCell ref="D27:E27"/>
    <mergeCell ref="F27:G27"/>
    <mergeCell ref="H27:I27"/>
    <mergeCell ref="J27:L27"/>
    <mergeCell ref="M27:N27"/>
    <mergeCell ref="B26:D26"/>
    <mergeCell ref="E26:F26"/>
    <mergeCell ref="G26:I26"/>
    <mergeCell ref="J26:K26"/>
    <mergeCell ref="L26:N26"/>
    <mergeCell ref="O26:P26"/>
    <mergeCell ref="B25:D25"/>
    <mergeCell ref="E25:F25"/>
    <mergeCell ref="G25:I25"/>
    <mergeCell ref="J25:K25"/>
    <mergeCell ref="L25:N25"/>
    <mergeCell ref="O25:P25"/>
    <mergeCell ref="B24:D24"/>
    <mergeCell ref="E24:F24"/>
    <mergeCell ref="G24:I24"/>
    <mergeCell ref="J24:K24"/>
    <mergeCell ref="L24:N24"/>
    <mergeCell ref="O24:P24"/>
    <mergeCell ref="B23:D23"/>
    <mergeCell ref="E23:F23"/>
    <mergeCell ref="G23:I23"/>
    <mergeCell ref="J23:K23"/>
    <mergeCell ref="L23:N23"/>
    <mergeCell ref="O23:P23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O21:P21"/>
    <mergeCell ref="B20:D20"/>
    <mergeCell ref="E20:F20"/>
    <mergeCell ref="G20:I20"/>
    <mergeCell ref="J20:K20"/>
    <mergeCell ref="L20:N20"/>
    <mergeCell ref="O20:P20"/>
    <mergeCell ref="B19:D19"/>
    <mergeCell ref="E19:F19"/>
    <mergeCell ref="G19:I19"/>
    <mergeCell ref="J19:K19"/>
    <mergeCell ref="L19:N19"/>
    <mergeCell ref="O19:P19"/>
    <mergeCell ref="B18:D18"/>
    <mergeCell ref="E18:F18"/>
    <mergeCell ref="G18:I18"/>
    <mergeCell ref="J18:K18"/>
    <mergeCell ref="L18:N18"/>
    <mergeCell ref="O18:P18"/>
    <mergeCell ref="B17:D17"/>
    <mergeCell ref="E17:F17"/>
    <mergeCell ref="G17:I17"/>
    <mergeCell ref="J17:K17"/>
    <mergeCell ref="L17:N17"/>
    <mergeCell ref="O17:P17"/>
    <mergeCell ref="B16:D16"/>
    <mergeCell ref="E16:F16"/>
    <mergeCell ref="G16:I16"/>
    <mergeCell ref="J16:K16"/>
    <mergeCell ref="L16:N16"/>
    <mergeCell ref="O16:P16"/>
    <mergeCell ref="B15:D15"/>
    <mergeCell ref="E15:F15"/>
    <mergeCell ref="G15:I15"/>
    <mergeCell ref="J15:K15"/>
    <mergeCell ref="L15:N15"/>
    <mergeCell ref="O15:P15"/>
    <mergeCell ref="B14:D14"/>
    <mergeCell ref="E14:F14"/>
    <mergeCell ref="G14:I14"/>
    <mergeCell ref="J14:K14"/>
    <mergeCell ref="L14:N14"/>
    <mergeCell ref="O14:P14"/>
    <mergeCell ref="B13:D13"/>
    <mergeCell ref="E13:F13"/>
    <mergeCell ref="G13:I13"/>
    <mergeCell ref="J13:K13"/>
    <mergeCell ref="L13:N13"/>
    <mergeCell ref="O13:P13"/>
    <mergeCell ref="B12:D12"/>
    <mergeCell ref="E12:F12"/>
    <mergeCell ref="G12:I12"/>
    <mergeCell ref="J12:K12"/>
    <mergeCell ref="L12:N12"/>
    <mergeCell ref="O12:P12"/>
    <mergeCell ref="B11:D11"/>
    <mergeCell ref="E11:F11"/>
    <mergeCell ref="G11:I11"/>
    <mergeCell ref="J11:K11"/>
    <mergeCell ref="L11:N11"/>
    <mergeCell ref="O11:P11"/>
    <mergeCell ref="B10:D10"/>
    <mergeCell ref="E10:F10"/>
    <mergeCell ref="G10:I10"/>
    <mergeCell ref="J10:K10"/>
    <mergeCell ref="L10:N10"/>
    <mergeCell ref="O10:P10"/>
    <mergeCell ref="B9:D9"/>
    <mergeCell ref="E9:F9"/>
    <mergeCell ref="G9:I9"/>
    <mergeCell ref="J9:K9"/>
    <mergeCell ref="L9:N9"/>
    <mergeCell ref="O9:P9"/>
    <mergeCell ref="B8:D8"/>
    <mergeCell ref="E8:F8"/>
    <mergeCell ref="G8:I8"/>
    <mergeCell ref="J8:K8"/>
    <mergeCell ref="L8:N8"/>
    <mergeCell ref="O8:P8"/>
    <mergeCell ref="B7:D7"/>
    <mergeCell ref="E7:F7"/>
    <mergeCell ref="G7:I7"/>
    <mergeCell ref="J7:K7"/>
    <mergeCell ref="L7:N7"/>
    <mergeCell ref="O7:P7"/>
    <mergeCell ref="B6:D6"/>
    <mergeCell ref="E6:F6"/>
    <mergeCell ref="G6:I6"/>
    <mergeCell ref="J6:K6"/>
    <mergeCell ref="L6:N6"/>
    <mergeCell ref="O6:P6"/>
    <mergeCell ref="B5:D5"/>
    <mergeCell ref="E5:F5"/>
    <mergeCell ref="G5:I5"/>
    <mergeCell ref="J5:K5"/>
    <mergeCell ref="L5:N5"/>
    <mergeCell ref="O5:P5"/>
    <mergeCell ref="A3:A4"/>
    <mergeCell ref="B3:F3"/>
    <mergeCell ref="G3:K3"/>
    <mergeCell ref="L3:P3"/>
    <mergeCell ref="B4:D4"/>
    <mergeCell ref="E4:F4"/>
    <mergeCell ref="G4:I4"/>
    <mergeCell ref="J4:K4"/>
    <mergeCell ref="L4:N4"/>
    <mergeCell ref="O4:P4"/>
  </mergeCells>
  <phoneticPr fontId="3"/>
  <pageMargins left="0.6692913385826772" right="0.51181102362204722" top="0.74803149606299213" bottom="0.74803149606299213" header="0.31496062992125984" footer="0.31496062992125984"/>
  <pageSetup paperSize="9" scale="99" firstPageNumber="30" orientation="portrait" useFirstPageNumber="1" r:id="rId1"/>
  <headerFooter>
    <oddFooter>&amp;C&amp;"ＭＳ 明朝,標準"&amp;P</oddFooter>
  </headerFooter>
  <rowBreaks count="1" manualBreakCount="1">
    <brk id="29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9" style="385"/>
    <col min="2" max="2" width="15.21875" style="385" customWidth="1"/>
    <col min="3" max="4" width="9" style="385"/>
    <col min="5" max="5" width="13.21875" style="385" hidden="1" customWidth="1"/>
    <col min="6" max="6" width="16.77734375" style="385" customWidth="1"/>
    <col min="7" max="7" width="12.109375" style="385" hidden="1" customWidth="1"/>
    <col min="8" max="8" width="10.88671875" style="385" hidden="1" customWidth="1"/>
    <col min="9" max="16384" width="9" style="385"/>
  </cols>
  <sheetData>
    <row r="3" spans="1:8" x14ac:dyDescent="0.2">
      <c r="A3" s="385" t="s">
        <v>365</v>
      </c>
    </row>
    <row r="4" spans="1:8" x14ac:dyDescent="0.2">
      <c r="G4" s="385" t="s">
        <v>366</v>
      </c>
    </row>
    <row r="5" spans="1:8" x14ac:dyDescent="0.2">
      <c r="G5" s="385" t="s">
        <v>367</v>
      </c>
    </row>
    <row r="6" spans="1:8" ht="21.75" customHeight="1" x14ac:dyDescent="0.2">
      <c r="B6" s="386"/>
      <c r="C6" s="387" t="s">
        <v>368</v>
      </c>
      <c r="D6" s="387" t="s">
        <v>369</v>
      </c>
      <c r="E6" s="386" t="s">
        <v>370</v>
      </c>
      <c r="F6" s="388" t="s">
        <v>371</v>
      </c>
      <c r="G6" s="386" t="s">
        <v>372</v>
      </c>
      <c r="H6" s="386" t="s">
        <v>373</v>
      </c>
    </row>
    <row r="7" spans="1:8" x14ac:dyDescent="0.2">
      <c r="B7" s="386" t="s">
        <v>374</v>
      </c>
      <c r="C7" s="386">
        <v>189</v>
      </c>
      <c r="D7" s="389">
        <v>12256</v>
      </c>
      <c r="E7" s="389">
        <v>6121011</v>
      </c>
      <c r="F7" s="390">
        <v>5957</v>
      </c>
      <c r="G7" s="389">
        <v>18851438</v>
      </c>
      <c r="H7" s="389">
        <v>1368494</v>
      </c>
    </row>
    <row r="8" spans="1:8" x14ac:dyDescent="0.2">
      <c r="B8" s="386" t="s">
        <v>375</v>
      </c>
      <c r="C8" s="386">
        <v>171</v>
      </c>
      <c r="D8" s="389">
        <v>11342</v>
      </c>
      <c r="E8" s="389">
        <v>3832796</v>
      </c>
      <c r="F8" s="390">
        <v>6468</v>
      </c>
      <c r="G8" s="389">
        <v>17915318</v>
      </c>
      <c r="H8" s="389">
        <v>1515137</v>
      </c>
    </row>
    <row r="9" spans="1:8" x14ac:dyDescent="0.2">
      <c r="B9" s="386" t="s">
        <v>376</v>
      </c>
      <c r="C9" s="386">
        <v>158</v>
      </c>
      <c r="D9" s="389">
        <v>11092</v>
      </c>
      <c r="E9" s="389">
        <v>4853745</v>
      </c>
      <c r="F9" s="390">
        <v>6336</v>
      </c>
      <c r="G9" s="389">
        <v>19880242</v>
      </c>
      <c r="H9" s="389">
        <v>1656842</v>
      </c>
    </row>
    <row r="10" spans="1:8" x14ac:dyDescent="0.2">
      <c r="B10" s="386" t="s">
        <v>377</v>
      </c>
      <c r="C10" s="386">
        <v>161</v>
      </c>
      <c r="D10" s="389">
        <v>10893</v>
      </c>
      <c r="E10" s="389">
        <v>5146430</v>
      </c>
      <c r="F10" s="390">
        <v>4930</v>
      </c>
      <c r="G10" s="389">
        <v>32369745</v>
      </c>
      <c r="H10" s="389">
        <v>940196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85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.109375" style="1" customWidth="1"/>
    <col min="2" max="2" width="3.6640625" style="1" customWidth="1"/>
    <col min="3" max="3" width="3" style="1" customWidth="1"/>
    <col min="4" max="4" width="11" style="1" customWidth="1"/>
    <col min="5" max="6" width="9" style="1"/>
    <col min="7" max="7" width="9.88671875" style="1" bestFit="1" customWidth="1"/>
    <col min="8" max="8" width="9" style="1"/>
    <col min="9" max="9" width="9.88671875" style="1" customWidth="1"/>
    <col min="10" max="11" width="9.109375" style="1" customWidth="1"/>
    <col min="12" max="12" width="9.88671875" style="1" customWidth="1"/>
    <col min="13" max="16384" width="9" style="1"/>
  </cols>
  <sheetData>
    <row r="1" spans="1:12" s="10" customFormat="1" ht="24.9" customHeight="1" x14ac:dyDescent="0.2">
      <c r="A1" s="402" t="s">
        <v>16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2" s="11" customFormat="1" ht="9.9" customHeight="1" x14ac:dyDescent="0.2"/>
    <row r="3" spans="1:12" s="11" customFormat="1" ht="20.100000000000001" customHeight="1" x14ac:dyDescent="0.2">
      <c r="A3" s="403" t="s">
        <v>391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</row>
    <row r="4" spans="1:12" s="11" customFormat="1" ht="20.100000000000001" customHeight="1" x14ac:dyDescent="0.2"/>
    <row r="5" spans="1:12" s="11" customFormat="1" ht="20.100000000000001" customHeight="1" x14ac:dyDescent="0.2">
      <c r="A5" s="404" t="s">
        <v>17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</row>
    <row r="6" spans="1:12" s="11" customFormat="1" ht="9.9" customHeight="1" x14ac:dyDescent="0.2"/>
    <row r="7" spans="1:12" s="11" customFormat="1" ht="20.100000000000001" customHeight="1" x14ac:dyDescent="0.2">
      <c r="A7" s="10"/>
      <c r="B7" s="401" t="s">
        <v>18</v>
      </c>
      <c r="C7" s="401"/>
      <c r="D7" s="401"/>
      <c r="E7" s="401"/>
      <c r="F7" s="401"/>
      <c r="G7" s="401"/>
      <c r="H7" s="401"/>
      <c r="I7" s="401"/>
      <c r="J7" s="401"/>
      <c r="K7" s="401"/>
    </row>
    <row r="8" spans="1:12" s="11" customFormat="1" ht="20.100000000000001" customHeight="1" thickBot="1" x14ac:dyDescent="0.25">
      <c r="K8" s="12" t="s">
        <v>19</v>
      </c>
    </row>
    <row r="9" spans="1:12" ht="23.1" customHeight="1" x14ac:dyDescent="0.2">
      <c r="B9" s="397" t="s">
        <v>20</v>
      </c>
      <c r="C9" s="393"/>
      <c r="D9" s="393"/>
      <c r="E9" s="398"/>
      <c r="F9" s="406" t="s">
        <v>21</v>
      </c>
      <c r="G9" s="407"/>
      <c r="H9" s="407"/>
      <c r="I9" s="407"/>
      <c r="J9" s="407"/>
      <c r="K9" s="408"/>
    </row>
    <row r="10" spans="1:12" ht="23.1" customHeight="1" x14ac:dyDescent="0.2">
      <c r="B10" s="399"/>
      <c r="C10" s="405"/>
      <c r="D10" s="405"/>
      <c r="E10" s="400"/>
      <c r="F10" s="409" t="s">
        <v>14</v>
      </c>
      <c r="G10" s="410"/>
      <c r="H10" s="409" t="s">
        <v>15</v>
      </c>
      <c r="I10" s="410"/>
      <c r="J10" s="410" t="s">
        <v>1</v>
      </c>
      <c r="K10" s="411"/>
    </row>
    <row r="11" spans="1:12" ht="23.1" customHeight="1" thickBot="1" x14ac:dyDescent="0.25">
      <c r="B11" s="399"/>
      <c r="C11" s="405"/>
      <c r="D11" s="405"/>
      <c r="E11" s="400"/>
      <c r="F11" s="28"/>
      <c r="G11" s="29" t="s">
        <v>22</v>
      </c>
      <c r="H11" s="28"/>
      <c r="I11" s="29" t="s">
        <v>22</v>
      </c>
      <c r="J11" s="29" t="s">
        <v>23</v>
      </c>
      <c r="K11" s="30" t="s">
        <v>2</v>
      </c>
    </row>
    <row r="12" spans="1:12" ht="23.1" customHeight="1" thickTop="1" thickBot="1" x14ac:dyDescent="0.25">
      <c r="B12" s="414" t="s">
        <v>24</v>
      </c>
      <c r="C12" s="415"/>
      <c r="D12" s="415"/>
      <c r="E12" s="416"/>
      <c r="F12" s="31">
        <f>SUM(F13:F36)</f>
        <v>161</v>
      </c>
      <c r="G12" s="32">
        <v>100</v>
      </c>
      <c r="H12" s="31">
        <f>SUM(H13:H36)</f>
        <v>158</v>
      </c>
      <c r="I12" s="32">
        <v>100</v>
      </c>
      <c r="J12" s="33">
        <f>F12-H12</f>
        <v>3</v>
      </c>
      <c r="K12" s="34">
        <f>J12/H12*100</f>
        <v>1.89873417721519</v>
      </c>
    </row>
    <row r="13" spans="1:12" ht="23.1" customHeight="1" thickTop="1" x14ac:dyDescent="0.2">
      <c r="B13" s="35" t="s">
        <v>25</v>
      </c>
      <c r="C13" s="417" t="s">
        <v>26</v>
      </c>
      <c r="D13" s="417"/>
      <c r="E13" s="418"/>
      <c r="F13" s="36">
        <v>12</v>
      </c>
      <c r="G13" s="37">
        <f>F13/F12*100</f>
        <v>7.4534161490683228</v>
      </c>
      <c r="H13" s="36">
        <v>13</v>
      </c>
      <c r="I13" s="37">
        <f>H13/H12*100</f>
        <v>8.2278481012658222</v>
      </c>
      <c r="J13" s="38">
        <f>F13-H13</f>
        <v>-1</v>
      </c>
      <c r="K13" s="39">
        <f>J13/H13*100</f>
        <v>-7.6923076923076925</v>
      </c>
    </row>
    <row r="14" spans="1:12" ht="23.1" customHeight="1" x14ac:dyDescent="0.2">
      <c r="B14" s="40" t="s">
        <v>27</v>
      </c>
      <c r="C14" s="412" t="s">
        <v>28</v>
      </c>
      <c r="D14" s="412"/>
      <c r="E14" s="413"/>
      <c r="F14" s="41">
        <v>4</v>
      </c>
      <c r="G14" s="42">
        <f>F14/F12*100</f>
        <v>2.4844720496894408</v>
      </c>
      <c r="H14" s="41">
        <v>4</v>
      </c>
      <c r="I14" s="42">
        <f>H14/H12*100</f>
        <v>2.5316455696202533</v>
      </c>
      <c r="J14" s="43">
        <f>F14-H14</f>
        <v>0</v>
      </c>
      <c r="K14" s="44">
        <f>J14/H14*100</f>
        <v>0</v>
      </c>
    </row>
    <row r="15" spans="1:12" ht="23.1" customHeight="1" x14ac:dyDescent="0.2">
      <c r="B15" s="40" t="s">
        <v>29</v>
      </c>
      <c r="C15" s="412" t="s">
        <v>30</v>
      </c>
      <c r="D15" s="412"/>
      <c r="E15" s="413"/>
      <c r="F15" s="41">
        <v>11</v>
      </c>
      <c r="G15" s="42">
        <f>F15/F12*100</f>
        <v>6.8322981366459627</v>
      </c>
      <c r="H15" s="41">
        <v>10</v>
      </c>
      <c r="I15" s="42">
        <f>H15/H12*100</f>
        <v>6.3291139240506329</v>
      </c>
      <c r="J15" s="43">
        <f t="shared" ref="J15:J36" si="0">F15-H15</f>
        <v>1</v>
      </c>
      <c r="K15" s="44">
        <f t="shared" ref="K15:K36" si="1">J15/H15*100</f>
        <v>10</v>
      </c>
    </row>
    <row r="16" spans="1:12" ht="23.1" customHeight="1" x14ac:dyDescent="0.2">
      <c r="B16" s="40" t="s">
        <v>31</v>
      </c>
      <c r="C16" s="412" t="s">
        <v>32</v>
      </c>
      <c r="D16" s="412"/>
      <c r="E16" s="413"/>
      <c r="F16" s="41">
        <v>4</v>
      </c>
      <c r="G16" s="42">
        <f>F16/F12*100</f>
        <v>2.4844720496894408</v>
      </c>
      <c r="H16" s="41">
        <v>3</v>
      </c>
      <c r="I16" s="42">
        <f>H16/H12*100</f>
        <v>1.89873417721519</v>
      </c>
      <c r="J16" s="43">
        <f t="shared" si="0"/>
        <v>1</v>
      </c>
      <c r="K16" s="44">
        <f t="shared" si="1"/>
        <v>33.333333333333329</v>
      </c>
    </row>
    <row r="17" spans="2:11" ht="23.1" customHeight="1" x14ac:dyDescent="0.2">
      <c r="B17" s="40" t="s">
        <v>33</v>
      </c>
      <c r="C17" s="412" t="s">
        <v>34</v>
      </c>
      <c r="D17" s="412"/>
      <c r="E17" s="413"/>
      <c r="F17" s="41">
        <v>2</v>
      </c>
      <c r="G17" s="42">
        <f>F17/F12*100</f>
        <v>1.2422360248447204</v>
      </c>
      <c r="H17" s="41">
        <v>2</v>
      </c>
      <c r="I17" s="42">
        <f>H17/H12*100</f>
        <v>1.2658227848101267</v>
      </c>
      <c r="J17" s="43">
        <f t="shared" si="0"/>
        <v>0</v>
      </c>
      <c r="K17" s="44">
        <f t="shared" si="1"/>
        <v>0</v>
      </c>
    </row>
    <row r="18" spans="2:11" ht="23.1" customHeight="1" x14ac:dyDescent="0.2">
      <c r="B18" s="40" t="s">
        <v>35</v>
      </c>
      <c r="C18" s="412" t="s">
        <v>36</v>
      </c>
      <c r="D18" s="412"/>
      <c r="E18" s="413"/>
      <c r="F18" s="41">
        <v>1</v>
      </c>
      <c r="G18" s="42">
        <f>F18/F12*100</f>
        <v>0.6211180124223602</v>
      </c>
      <c r="H18" s="41">
        <v>1</v>
      </c>
      <c r="I18" s="42">
        <f>H18/H12*100</f>
        <v>0.63291139240506333</v>
      </c>
      <c r="J18" s="43">
        <f t="shared" si="0"/>
        <v>0</v>
      </c>
      <c r="K18" s="44">
        <f t="shared" si="1"/>
        <v>0</v>
      </c>
    </row>
    <row r="19" spans="2:11" ht="23.1" customHeight="1" x14ac:dyDescent="0.2">
      <c r="B19" s="40" t="s">
        <v>37</v>
      </c>
      <c r="C19" s="412" t="s">
        <v>38</v>
      </c>
      <c r="D19" s="412"/>
      <c r="E19" s="413"/>
      <c r="F19" s="41">
        <v>2</v>
      </c>
      <c r="G19" s="42">
        <f>F19/F12*100</f>
        <v>1.2422360248447204</v>
      </c>
      <c r="H19" s="41">
        <v>3</v>
      </c>
      <c r="I19" s="42">
        <f>H19/H12*100</f>
        <v>1.89873417721519</v>
      </c>
      <c r="J19" s="43">
        <f t="shared" si="0"/>
        <v>-1</v>
      </c>
      <c r="K19" s="44">
        <f t="shared" si="1"/>
        <v>-33.333333333333329</v>
      </c>
    </row>
    <row r="20" spans="2:11" ht="23.1" customHeight="1" x14ac:dyDescent="0.2">
      <c r="B20" s="40" t="s">
        <v>39</v>
      </c>
      <c r="C20" s="412" t="s">
        <v>40</v>
      </c>
      <c r="D20" s="412"/>
      <c r="E20" s="413"/>
      <c r="F20" s="41">
        <v>7</v>
      </c>
      <c r="G20" s="42">
        <f>F20/F12*100</f>
        <v>4.3478260869565215</v>
      </c>
      <c r="H20" s="41">
        <v>7</v>
      </c>
      <c r="I20" s="42">
        <f>H20/H12*100</f>
        <v>4.4303797468354427</v>
      </c>
      <c r="J20" s="43">
        <f t="shared" si="0"/>
        <v>0</v>
      </c>
      <c r="K20" s="44">
        <f t="shared" si="1"/>
        <v>0</v>
      </c>
    </row>
    <row r="21" spans="2:11" ht="23.1" customHeight="1" x14ac:dyDescent="0.2">
      <c r="B21" s="40" t="s">
        <v>41</v>
      </c>
      <c r="C21" s="412" t="s">
        <v>42</v>
      </c>
      <c r="D21" s="412"/>
      <c r="E21" s="413"/>
      <c r="F21" s="41">
        <v>1</v>
      </c>
      <c r="G21" s="42">
        <f>F21/F12*100</f>
        <v>0.6211180124223602</v>
      </c>
      <c r="H21" s="41">
        <v>1</v>
      </c>
      <c r="I21" s="42">
        <f>H21/H12*100</f>
        <v>0.63291139240506333</v>
      </c>
      <c r="J21" s="43">
        <f t="shared" si="0"/>
        <v>0</v>
      </c>
      <c r="K21" s="44">
        <f t="shared" si="1"/>
        <v>0</v>
      </c>
    </row>
    <row r="22" spans="2:11" ht="23.1" customHeight="1" x14ac:dyDescent="0.2">
      <c r="B22" s="40" t="s">
        <v>43</v>
      </c>
      <c r="C22" s="412" t="s">
        <v>44</v>
      </c>
      <c r="D22" s="412"/>
      <c r="E22" s="413"/>
      <c r="F22" s="41">
        <v>13</v>
      </c>
      <c r="G22" s="42">
        <f>F22/F12*100</f>
        <v>8.0745341614906838</v>
      </c>
      <c r="H22" s="41">
        <v>10</v>
      </c>
      <c r="I22" s="42">
        <f>H22/H12*100</f>
        <v>6.3291139240506329</v>
      </c>
      <c r="J22" s="43">
        <f t="shared" si="0"/>
        <v>3</v>
      </c>
      <c r="K22" s="44">
        <f t="shared" si="1"/>
        <v>30</v>
      </c>
    </row>
    <row r="23" spans="2:11" ht="23.1" customHeight="1" x14ac:dyDescent="0.2">
      <c r="B23" s="40" t="s">
        <v>45</v>
      </c>
      <c r="C23" s="412" t="s">
        <v>46</v>
      </c>
      <c r="D23" s="412"/>
      <c r="E23" s="413"/>
      <c r="F23" s="41">
        <v>2</v>
      </c>
      <c r="G23" s="42">
        <f>F23/F12*100</f>
        <v>1.2422360248447204</v>
      </c>
      <c r="H23" s="41">
        <v>2</v>
      </c>
      <c r="I23" s="42">
        <f>H23/H12*100</f>
        <v>1.2658227848101267</v>
      </c>
      <c r="J23" s="43">
        <f t="shared" si="0"/>
        <v>0</v>
      </c>
      <c r="K23" s="44">
        <f t="shared" si="1"/>
        <v>0</v>
      </c>
    </row>
    <row r="24" spans="2:11" ht="23.1" customHeight="1" x14ac:dyDescent="0.2">
      <c r="B24" s="40" t="s">
        <v>47</v>
      </c>
      <c r="C24" s="412" t="s">
        <v>48</v>
      </c>
      <c r="D24" s="412"/>
      <c r="E24" s="413"/>
      <c r="F24" s="45" t="s">
        <v>50</v>
      </c>
      <c r="G24" s="46" t="s">
        <v>50</v>
      </c>
      <c r="H24" s="45" t="s">
        <v>50</v>
      </c>
      <c r="I24" s="46" t="s">
        <v>50</v>
      </c>
      <c r="J24" s="43" t="s">
        <v>50</v>
      </c>
      <c r="K24" s="44" t="s">
        <v>50</v>
      </c>
    </row>
    <row r="25" spans="2:11" ht="23.1" customHeight="1" x14ac:dyDescent="0.2">
      <c r="B25" s="40" t="s">
        <v>51</v>
      </c>
      <c r="C25" s="412" t="s">
        <v>52</v>
      </c>
      <c r="D25" s="412"/>
      <c r="E25" s="413"/>
      <c r="F25" s="41">
        <v>9</v>
      </c>
      <c r="G25" s="42">
        <f>F25/F12*100</f>
        <v>5.5900621118012426</v>
      </c>
      <c r="H25" s="41">
        <v>10</v>
      </c>
      <c r="I25" s="42">
        <f>H25/H12*100</f>
        <v>6.3291139240506329</v>
      </c>
      <c r="J25" s="43">
        <f t="shared" si="0"/>
        <v>-1</v>
      </c>
      <c r="K25" s="44">
        <f t="shared" si="1"/>
        <v>-10</v>
      </c>
    </row>
    <row r="26" spans="2:11" ht="23.1" customHeight="1" x14ac:dyDescent="0.2">
      <c r="B26" s="40" t="s">
        <v>53</v>
      </c>
      <c r="C26" s="412" t="s">
        <v>54</v>
      </c>
      <c r="D26" s="412"/>
      <c r="E26" s="413"/>
      <c r="F26" s="41">
        <v>3</v>
      </c>
      <c r="G26" s="42">
        <f>F26/F12*100</f>
        <v>1.8633540372670807</v>
      </c>
      <c r="H26" s="41">
        <v>4</v>
      </c>
      <c r="I26" s="42">
        <f>H26/H12*100</f>
        <v>2.5316455696202533</v>
      </c>
      <c r="J26" s="43">
        <f t="shared" si="0"/>
        <v>-1</v>
      </c>
      <c r="K26" s="44">
        <f t="shared" si="1"/>
        <v>-25</v>
      </c>
    </row>
    <row r="27" spans="2:11" ht="23.1" customHeight="1" x14ac:dyDescent="0.2">
      <c r="B27" s="40" t="s">
        <v>55</v>
      </c>
      <c r="C27" s="412" t="s">
        <v>56</v>
      </c>
      <c r="D27" s="412"/>
      <c r="E27" s="413"/>
      <c r="F27" s="41">
        <v>3</v>
      </c>
      <c r="G27" s="42">
        <f>F27/F12*100</f>
        <v>1.8633540372670807</v>
      </c>
      <c r="H27" s="41">
        <v>2</v>
      </c>
      <c r="I27" s="42">
        <f>H27/H12*100</f>
        <v>1.2658227848101267</v>
      </c>
      <c r="J27" s="43">
        <f t="shared" si="0"/>
        <v>1</v>
      </c>
      <c r="K27" s="44">
        <f t="shared" si="1"/>
        <v>50</v>
      </c>
    </row>
    <row r="28" spans="2:11" ht="23.1" customHeight="1" x14ac:dyDescent="0.2">
      <c r="B28" s="40" t="s">
        <v>57</v>
      </c>
      <c r="C28" s="412" t="s">
        <v>58</v>
      </c>
      <c r="D28" s="412"/>
      <c r="E28" s="413"/>
      <c r="F28" s="41">
        <v>13</v>
      </c>
      <c r="G28" s="42">
        <f>F28/F12*100</f>
        <v>8.0745341614906838</v>
      </c>
      <c r="H28" s="41">
        <v>12</v>
      </c>
      <c r="I28" s="42">
        <f>H28/H12*100</f>
        <v>7.59493670886076</v>
      </c>
      <c r="J28" s="43">
        <f t="shared" si="0"/>
        <v>1</v>
      </c>
      <c r="K28" s="44">
        <f t="shared" si="1"/>
        <v>8.3333333333333321</v>
      </c>
    </row>
    <row r="29" spans="2:11" ht="23.1" customHeight="1" x14ac:dyDescent="0.2">
      <c r="B29" s="40" t="s">
        <v>59</v>
      </c>
      <c r="C29" s="412" t="s">
        <v>60</v>
      </c>
      <c r="D29" s="412"/>
      <c r="E29" s="413"/>
      <c r="F29" s="41">
        <v>5</v>
      </c>
      <c r="G29" s="42">
        <f>F29/F12*100</f>
        <v>3.1055900621118013</v>
      </c>
      <c r="H29" s="41">
        <v>5</v>
      </c>
      <c r="I29" s="42">
        <f>H29/H12*100</f>
        <v>3.1645569620253164</v>
      </c>
      <c r="J29" s="43">
        <f t="shared" si="0"/>
        <v>0</v>
      </c>
      <c r="K29" s="44">
        <f t="shared" si="1"/>
        <v>0</v>
      </c>
    </row>
    <row r="30" spans="2:11" ht="23.1" customHeight="1" x14ac:dyDescent="0.2">
      <c r="B30" s="40" t="s">
        <v>61</v>
      </c>
      <c r="C30" s="412" t="s">
        <v>62</v>
      </c>
      <c r="D30" s="412"/>
      <c r="E30" s="413"/>
      <c r="F30" s="41">
        <v>8</v>
      </c>
      <c r="G30" s="42">
        <f>F30/F12*100</f>
        <v>4.9689440993788816</v>
      </c>
      <c r="H30" s="41">
        <v>8</v>
      </c>
      <c r="I30" s="42">
        <f>H30/H12*100</f>
        <v>5.0632911392405067</v>
      </c>
      <c r="J30" s="43">
        <f t="shared" si="0"/>
        <v>0</v>
      </c>
      <c r="K30" s="44">
        <f t="shared" si="1"/>
        <v>0</v>
      </c>
    </row>
    <row r="31" spans="2:11" ht="23.1" customHeight="1" x14ac:dyDescent="0.2">
      <c r="B31" s="40" t="s">
        <v>63</v>
      </c>
      <c r="C31" s="412" t="s">
        <v>64</v>
      </c>
      <c r="D31" s="412"/>
      <c r="E31" s="413"/>
      <c r="F31" s="41">
        <v>21</v>
      </c>
      <c r="G31" s="42">
        <f>F31/F12*100</f>
        <v>13.043478260869565</v>
      </c>
      <c r="H31" s="41">
        <v>22</v>
      </c>
      <c r="I31" s="42">
        <f>H31/H12*100</f>
        <v>13.924050632911392</v>
      </c>
      <c r="J31" s="43">
        <f t="shared" si="0"/>
        <v>-1</v>
      </c>
      <c r="K31" s="44">
        <f t="shared" si="1"/>
        <v>-4.5454545454545459</v>
      </c>
    </row>
    <row r="32" spans="2:11" ht="23.1" customHeight="1" x14ac:dyDescent="0.2">
      <c r="B32" s="40" t="s">
        <v>65</v>
      </c>
      <c r="C32" s="412" t="s">
        <v>66</v>
      </c>
      <c r="D32" s="412"/>
      <c r="E32" s="413"/>
      <c r="F32" s="41">
        <v>5</v>
      </c>
      <c r="G32" s="42">
        <f>F32/F12*100</f>
        <v>3.1055900621118013</v>
      </c>
      <c r="H32" s="41">
        <v>6</v>
      </c>
      <c r="I32" s="42">
        <f>H32/H12*100</f>
        <v>3.79746835443038</v>
      </c>
      <c r="J32" s="43">
        <f t="shared" si="0"/>
        <v>-1</v>
      </c>
      <c r="K32" s="44">
        <f t="shared" si="1"/>
        <v>-16.666666666666664</v>
      </c>
    </row>
    <row r="33" spans="1:12" ht="23.1" customHeight="1" x14ac:dyDescent="0.2">
      <c r="B33" s="40" t="s">
        <v>67</v>
      </c>
      <c r="C33" s="412" t="s">
        <v>68</v>
      </c>
      <c r="D33" s="412"/>
      <c r="E33" s="413"/>
      <c r="F33" s="41">
        <v>20</v>
      </c>
      <c r="G33" s="42">
        <f>F33/F12*100</f>
        <v>12.422360248447205</v>
      </c>
      <c r="H33" s="41">
        <v>19</v>
      </c>
      <c r="I33" s="42">
        <f>H33/H12*100</f>
        <v>12.025316455696203</v>
      </c>
      <c r="J33" s="43">
        <f t="shared" si="0"/>
        <v>1</v>
      </c>
      <c r="K33" s="44">
        <f t="shared" si="1"/>
        <v>5.2631578947368416</v>
      </c>
    </row>
    <row r="34" spans="1:12" ht="23.1" customHeight="1" x14ac:dyDescent="0.2">
      <c r="B34" s="40" t="s">
        <v>69</v>
      </c>
      <c r="C34" s="412" t="s">
        <v>70</v>
      </c>
      <c r="D34" s="412"/>
      <c r="E34" s="413"/>
      <c r="F34" s="41">
        <v>4</v>
      </c>
      <c r="G34" s="42">
        <f>F34/F12*100</f>
        <v>2.4844720496894408</v>
      </c>
      <c r="H34" s="41">
        <v>5</v>
      </c>
      <c r="I34" s="42">
        <f>H34/H12*100</f>
        <v>3.1645569620253164</v>
      </c>
      <c r="J34" s="43">
        <f t="shared" si="0"/>
        <v>-1</v>
      </c>
      <c r="K34" s="44">
        <f t="shared" si="1"/>
        <v>-20</v>
      </c>
    </row>
    <row r="35" spans="1:12" ht="23.1" customHeight="1" x14ac:dyDescent="0.2">
      <c r="B35" s="47" t="s">
        <v>71</v>
      </c>
      <c r="C35" s="419" t="s">
        <v>72</v>
      </c>
      <c r="D35" s="419"/>
      <c r="E35" s="420"/>
      <c r="F35" s="48">
        <v>5</v>
      </c>
      <c r="G35" s="49">
        <f>F35/F12*100</f>
        <v>3.1055900621118013</v>
      </c>
      <c r="H35" s="48">
        <v>3</v>
      </c>
      <c r="I35" s="49">
        <f>H35/H12*100</f>
        <v>1.89873417721519</v>
      </c>
      <c r="J35" s="43">
        <f t="shared" si="0"/>
        <v>2</v>
      </c>
      <c r="K35" s="44">
        <f t="shared" si="1"/>
        <v>66.666666666666657</v>
      </c>
    </row>
    <row r="36" spans="1:12" ht="23.1" customHeight="1" thickBot="1" x14ac:dyDescent="0.25">
      <c r="B36" s="50" t="s">
        <v>73</v>
      </c>
      <c r="C36" s="422" t="s">
        <v>74</v>
      </c>
      <c r="D36" s="422"/>
      <c r="E36" s="423"/>
      <c r="F36" s="51">
        <v>6</v>
      </c>
      <c r="G36" s="52">
        <f>F36/F12*100</f>
        <v>3.7267080745341614</v>
      </c>
      <c r="H36" s="51">
        <v>6</v>
      </c>
      <c r="I36" s="52">
        <f>H36/H12*100</f>
        <v>3.79746835443038</v>
      </c>
      <c r="J36" s="53">
        <f t="shared" si="0"/>
        <v>0</v>
      </c>
      <c r="K36" s="54">
        <f t="shared" si="1"/>
        <v>0</v>
      </c>
    </row>
    <row r="37" spans="1:12" x14ac:dyDescent="0.2">
      <c r="C37" s="55"/>
      <c r="G37" s="56"/>
    </row>
    <row r="38" spans="1:12" s="57" customFormat="1" ht="20.100000000000001" customHeight="1" x14ac:dyDescent="0.2">
      <c r="A38" s="404" t="s">
        <v>75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</row>
    <row r="39" spans="1:12" ht="9.9" customHeight="1" x14ac:dyDescent="0.2"/>
    <row r="40" spans="1:12" s="57" customFormat="1" ht="20.100000000000001" customHeight="1" x14ac:dyDescent="0.2">
      <c r="A40" s="10"/>
      <c r="B40" s="10"/>
      <c r="C40" s="401" t="s">
        <v>76</v>
      </c>
      <c r="D40" s="401"/>
      <c r="E40" s="401"/>
      <c r="F40" s="401"/>
      <c r="G40" s="401"/>
      <c r="H40" s="401"/>
      <c r="I40" s="401"/>
      <c r="J40" s="401"/>
      <c r="K40" s="401"/>
      <c r="L40" s="10"/>
    </row>
    <row r="41" spans="1:12" ht="20.100000000000001" customHeight="1" thickBot="1" x14ac:dyDescent="0.25">
      <c r="K41" s="12" t="s">
        <v>19</v>
      </c>
    </row>
    <row r="42" spans="1:12" ht="24.9" customHeight="1" x14ac:dyDescent="0.2">
      <c r="C42" s="397" t="s">
        <v>77</v>
      </c>
      <c r="D42" s="393"/>
      <c r="E42" s="398"/>
      <c r="F42" s="406" t="s">
        <v>21</v>
      </c>
      <c r="G42" s="407"/>
      <c r="H42" s="407"/>
      <c r="I42" s="424"/>
      <c r="J42" s="425" t="s">
        <v>1</v>
      </c>
      <c r="K42" s="394"/>
    </row>
    <row r="43" spans="1:12" ht="24.9" customHeight="1" x14ac:dyDescent="0.2">
      <c r="C43" s="399"/>
      <c r="D43" s="405"/>
      <c r="E43" s="400"/>
      <c r="F43" s="428" t="s">
        <v>14</v>
      </c>
      <c r="G43" s="429"/>
      <c r="H43" s="428" t="s">
        <v>15</v>
      </c>
      <c r="I43" s="429"/>
      <c r="J43" s="426"/>
      <c r="K43" s="427"/>
    </row>
    <row r="44" spans="1:12" ht="24.9" customHeight="1" thickBot="1" x14ac:dyDescent="0.25">
      <c r="C44" s="399"/>
      <c r="D44" s="405"/>
      <c r="E44" s="400"/>
      <c r="F44" s="58"/>
      <c r="G44" s="29" t="s">
        <v>22</v>
      </c>
      <c r="H44" s="59"/>
      <c r="I44" s="29" t="s">
        <v>22</v>
      </c>
      <c r="J44" s="2" t="s">
        <v>23</v>
      </c>
      <c r="K44" s="60" t="s">
        <v>2</v>
      </c>
    </row>
    <row r="45" spans="1:12" ht="24.9" customHeight="1" thickTop="1" thickBot="1" x14ac:dyDescent="0.25">
      <c r="C45" s="430" t="s">
        <v>78</v>
      </c>
      <c r="D45" s="431"/>
      <c r="E45" s="432"/>
      <c r="F45" s="31">
        <v>161</v>
      </c>
      <c r="G45" s="32">
        <v>100</v>
      </c>
      <c r="H45" s="31">
        <v>158</v>
      </c>
      <c r="I45" s="32">
        <v>100</v>
      </c>
      <c r="J45" s="33">
        <f>F45-H45</f>
        <v>3</v>
      </c>
      <c r="K45" s="34">
        <f>J45/H45*100</f>
        <v>1.89873417721519</v>
      </c>
    </row>
    <row r="46" spans="1:12" ht="24.9" customHeight="1" thickTop="1" x14ac:dyDescent="0.2">
      <c r="C46" s="433" t="s">
        <v>79</v>
      </c>
      <c r="D46" s="417"/>
      <c r="E46" s="418"/>
      <c r="F46" s="36">
        <v>48</v>
      </c>
      <c r="G46" s="37">
        <f>F46/F45*100</f>
        <v>29.813664596273291</v>
      </c>
      <c r="H46" s="36">
        <v>42</v>
      </c>
      <c r="I46" s="37">
        <f>H46/H45*100</f>
        <v>26.582278481012654</v>
      </c>
      <c r="J46" s="38">
        <f>F46-H46</f>
        <v>6</v>
      </c>
      <c r="K46" s="39">
        <f>J46/H46*100</f>
        <v>14.285714285714285</v>
      </c>
    </row>
    <row r="47" spans="1:12" ht="24.9" customHeight="1" x14ac:dyDescent="0.2">
      <c r="C47" s="434" t="s">
        <v>80</v>
      </c>
      <c r="D47" s="435"/>
      <c r="E47" s="435"/>
      <c r="F47" s="41">
        <v>40</v>
      </c>
      <c r="G47" s="42">
        <f>F47/F45*100</f>
        <v>24.844720496894411</v>
      </c>
      <c r="H47" s="41">
        <v>42</v>
      </c>
      <c r="I47" s="42">
        <f>H47/H45*100</f>
        <v>26.582278481012654</v>
      </c>
      <c r="J47" s="43">
        <f>F47-H47</f>
        <v>-2</v>
      </c>
      <c r="K47" s="39">
        <f t="shared" ref="K47:K53" si="2">J47/H47*100</f>
        <v>-4.7619047619047619</v>
      </c>
    </row>
    <row r="48" spans="1:12" ht="24.9" customHeight="1" x14ac:dyDescent="0.2">
      <c r="C48" s="434" t="s">
        <v>81</v>
      </c>
      <c r="D48" s="435"/>
      <c r="E48" s="435"/>
      <c r="F48" s="41">
        <v>23</v>
      </c>
      <c r="G48" s="42">
        <f>F48/F45*100</f>
        <v>14.285714285714285</v>
      </c>
      <c r="H48" s="41">
        <v>20</v>
      </c>
      <c r="I48" s="42">
        <f>H48/H45*100</f>
        <v>12.658227848101266</v>
      </c>
      <c r="J48" s="43">
        <f t="shared" ref="J48:J53" si="3">F48-H48</f>
        <v>3</v>
      </c>
      <c r="K48" s="39">
        <f t="shared" si="2"/>
        <v>15</v>
      </c>
    </row>
    <row r="49" spans="3:11" ht="24.9" customHeight="1" x14ac:dyDescent="0.2">
      <c r="C49" s="434" t="s">
        <v>82</v>
      </c>
      <c r="D49" s="435"/>
      <c r="E49" s="435"/>
      <c r="F49" s="41">
        <v>28</v>
      </c>
      <c r="G49" s="42">
        <f>F49/F45*100</f>
        <v>17.391304347826086</v>
      </c>
      <c r="H49" s="41">
        <v>33</v>
      </c>
      <c r="I49" s="42">
        <f>H49/H45*100</f>
        <v>20.88607594936709</v>
      </c>
      <c r="J49" s="43">
        <f t="shared" si="3"/>
        <v>-5</v>
      </c>
      <c r="K49" s="39">
        <f t="shared" si="2"/>
        <v>-15.151515151515152</v>
      </c>
    </row>
    <row r="50" spans="3:11" ht="24.9" customHeight="1" x14ac:dyDescent="0.2">
      <c r="C50" s="421" t="s">
        <v>83</v>
      </c>
      <c r="D50" s="412"/>
      <c r="E50" s="413"/>
      <c r="F50" s="41">
        <v>11</v>
      </c>
      <c r="G50" s="42">
        <f>F50/F45*100</f>
        <v>6.8322981366459627</v>
      </c>
      <c r="H50" s="41">
        <v>7</v>
      </c>
      <c r="I50" s="42">
        <f>H50/H45*100</f>
        <v>4.4303797468354427</v>
      </c>
      <c r="J50" s="43">
        <f t="shared" si="3"/>
        <v>4</v>
      </c>
      <c r="K50" s="39">
        <f t="shared" si="2"/>
        <v>57.142857142857139</v>
      </c>
    </row>
    <row r="51" spans="3:11" ht="24.9" customHeight="1" x14ac:dyDescent="0.2">
      <c r="C51" s="434" t="s">
        <v>84</v>
      </c>
      <c r="D51" s="435"/>
      <c r="E51" s="435"/>
      <c r="F51" s="41">
        <v>2</v>
      </c>
      <c r="G51" s="42">
        <f>F51/F45*100</f>
        <v>1.2422360248447204</v>
      </c>
      <c r="H51" s="41">
        <v>5</v>
      </c>
      <c r="I51" s="42">
        <f>H51/H45*100</f>
        <v>3.1645569620253164</v>
      </c>
      <c r="J51" s="43">
        <f t="shared" si="3"/>
        <v>-3</v>
      </c>
      <c r="K51" s="39">
        <f t="shared" si="2"/>
        <v>-60</v>
      </c>
    </row>
    <row r="52" spans="3:11" ht="24.9" customHeight="1" x14ac:dyDescent="0.2">
      <c r="C52" s="434" t="s">
        <v>85</v>
      </c>
      <c r="D52" s="435"/>
      <c r="E52" s="435"/>
      <c r="F52" s="41">
        <v>7</v>
      </c>
      <c r="G52" s="42">
        <f>F52/F45*100</f>
        <v>4.3478260869565215</v>
      </c>
      <c r="H52" s="41">
        <v>5</v>
      </c>
      <c r="I52" s="42">
        <f>H52/H45*100</f>
        <v>3.1645569620253164</v>
      </c>
      <c r="J52" s="43">
        <f t="shared" si="3"/>
        <v>2</v>
      </c>
      <c r="K52" s="39">
        <f t="shared" si="2"/>
        <v>40</v>
      </c>
    </row>
    <row r="53" spans="3:11" ht="24.9" customHeight="1" x14ac:dyDescent="0.2">
      <c r="C53" s="434" t="s">
        <v>86</v>
      </c>
      <c r="D53" s="435"/>
      <c r="E53" s="435"/>
      <c r="F53" s="41">
        <v>1</v>
      </c>
      <c r="G53" s="42">
        <f>F53/F45*100</f>
        <v>0.6211180124223602</v>
      </c>
      <c r="H53" s="41">
        <v>3</v>
      </c>
      <c r="I53" s="42">
        <f>H53/H45*100</f>
        <v>1.89873417721519</v>
      </c>
      <c r="J53" s="43">
        <f t="shared" si="3"/>
        <v>-2</v>
      </c>
      <c r="K53" s="39">
        <f t="shared" si="2"/>
        <v>-66.666666666666657</v>
      </c>
    </row>
    <row r="54" spans="3:11" ht="24.9" customHeight="1" thickBot="1" x14ac:dyDescent="0.25">
      <c r="C54" s="437" t="s">
        <v>87</v>
      </c>
      <c r="D54" s="438"/>
      <c r="E54" s="439"/>
      <c r="F54" s="61">
        <v>1</v>
      </c>
      <c r="G54" s="62">
        <f>F54/F45*100</f>
        <v>0.6211180124223602</v>
      </c>
      <c r="H54" s="61">
        <v>1</v>
      </c>
      <c r="I54" s="62">
        <f>H54/H45*100</f>
        <v>0.63291139240506333</v>
      </c>
      <c r="J54" s="63">
        <f>F54-H54</f>
        <v>0</v>
      </c>
      <c r="K54" s="64">
        <f>J54/H54*100</f>
        <v>0</v>
      </c>
    </row>
    <row r="55" spans="3:11" ht="20.100000000000001" customHeight="1" x14ac:dyDescent="0.2">
      <c r="C55" s="436"/>
      <c r="D55" s="436"/>
      <c r="E55" s="436"/>
      <c r="G55" s="56"/>
    </row>
    <row r="56" spans="3:11" ht="20.100000000000001" customHeight="1" x14ac:dyDescent="0.2">
      <c r="C56" s="436"/>
      <c r="D56" s="436"/>
      <c r="E56" s="436"/>
    </row>
    <row r="57" spans="3:11" ht="20.100000000000001" customHeight="1" x14ac:dyDescent="0.2">
      <c r="C57" s="436"/>
      <c r="D57" s="436"/>
      <c r="E57" s="436"/>
    </row>
    <row r="58" spans="3:11" ht="20.100000000000001" customHeight="1" x14ac:dyDescent="0.2">
      <c r="C58" s="436"/>
      <c r="D58" s="436"/>
      <c r="E58" s="436"/>
    </row>
    <row r="59" spans="3:11" ht="20.100000000000001" customHeight="1" x14ac:dyDescent="0.2">
      <c r="C59" s="436"/>
      <c r="D59" s="436"/>
      <c r="E59" s="436"/>
    </row>
    <row r="60" spans="3:11" ht="20.100000000000001" customHeight="1" x14ac:dyDescent="0.2">
      <c r="C60" s="436"/>
      <c r="D60" s="436"/>
      <c r="E60" s="436"/>
    </row>
    <row r="61" spans="3:11" ht="20.100000000000001" customHeight="1" x14ac:dyDescent="0.2">
      <c r="C61" s="436"/>
      <c r="D61" s="436"/>
      <c r="E61" s="436"/>
    </row>
    <row r="62" spans="3:11" ht="20.100000000000001" customHeight="1" x14ac:dyDescent="0.2">
      <c r="C62" s="436"/>
      <c r="D62" s="436"/>
      <c r="E62" s="436"/>
    </row>
    <row r="63" spans="3:11" ht="20.100000000000001" customHeight="1" x14ac:dyDescent="0.2">
      <c r="C63" s="436"/>
      <c r="D63" s="436"/>
      <c r="E63" s="436"/>
    </row>
    <row r="64" spans="3:11" ht="20.100000000000001" customHeight="1" x14ac:dyDescent="0.2">
      <c r="C64" s="436"/>
      <c r="D64" s="436"/>
      <c r="E64" s="436"/>
    </row>
    <row r="65" spans="3:5" ht="20.100000000000001" customHeight="1" x14ac:dyDescent="0.2">
      <c r="C65" s="436"/>
      <c r="D65" s="436"/>
      <c r="E65" s="436"/>
    </row>
    <row r="66" spans="3:5" ht="20.100000000000001" customHeight="1" x14ac:dyDescent="0.2">
      <c r="C66" s="436"/>
      <c r="D66" s="436"/>
      <c r="E66" s="436"/>
    </row>
    <row r="67" spans="3:5" ht="20.100000000000001" customHeight="1" x14ac:dyDescent="0.2">
      <c r="C67" s="436"/>
      <c r="D67" s="436"/>
      <c r="E67" s="436"/>
    </row>
    <row r="68" spans="3:5" ht="20.100000000000001" customHeight="1" x14ac:dyDescent="0.2">
      <c r="C68" s="436"/>
      <c r="D68" s="436"/>
      <c r="E68" s="436"/>
    </row>
    <row r="69" spans="3:5" ht="20.100000000000001" customHeight="1" x14ac:dyDescent="0.2">
      <c r="C69" s="436"/>
      <c r="D69" s="436"/>
      <c r="E69" s="436"/>
    </row>
    <row r="70" spans="3:5" ht="20.100000000000001" customHeight="1" x14ac:dyDescent="0.2">
      <c r="C70" s="436"/>
      <c r="D70" s="436"/>
      <c r="E70" s="436"/>
    </row>
    <row r="71" spans="3:5" ht="20.100000000000001" customHeight="1" x14ac:dyDescent="0.2">
      <c r="C71" s="436"/>
      <c r="D71" s="436"/>
      <c r="E71" s="436"/>
    </row>
    <row r="72" spans="3:5" ht="20.100000000000001" customHeight="1" x14ac:dyDescent="0.2">
      <c r="C72" s="436"/>
      <c r="D72" s="436"/>
      <c r="E72" s="436"/>
    </row>
    <row r="73" spans="3:5" ht="20.100000000000001" customHeight="1" x14ac:dyDescent="0.2">
      <c r="C73" s="436"/>
      <c r="D73" s="436"/>
      <c r="E73" s="436"/>
    </row>
    <row r="74" spans="3:5" ht="20.100000000000001" customHeight="1" x14ac:dyDescent="0.2">
      <c r="C74" s="436"/>
      <c r="D74" s="436"/>
      <c r="E74" s="436"/>
    </row>
    <row r="75" spans="3:5" ht="20.100000000000001" customHeight="1" x14ac:dyDescent="0.2">
      <c r="C75" s="436"/>
      <c r="D75" s="436"/>
      <c r="E75" s="436"/>
    </row>
    <row r="76" spans="3:5" ht="20.100000000000001" customHeight="1" x14ac:dyDescent="0.2">
      <c r="C76" s="436"/>
      <c r="D76" s="436"/>
      <c r="E76" s="436"/>
    </row>
    <row r="77" spans="3:5" ht="20.100000000000001" customHeight="1" x14ac:dyDescent="0.2">
      <c r="C77" s="436"/>
      <c r="D77" s="436"/>
      <c r="E77" s="436"/>
    </row>
    <row r="78" spans="3:5" ht="20.100000000000001" customHeight="1" x14ac:dyDescent="0.2">
      <c r="C78" s="436"/>
      <c r="D78" s="436"/>
      <c r="E78" s="436"/>
    </row>
    <row r="79" spans="3:5" ht="20.100000000000001" customHeight="1" x14ac:dyDescent="0.2">
      <c r="C79" s="436"/>
      <c r="D79" s="436"/>
      <c r="E79" s="436"/>
    </row>
    <row r="80" spans="3:5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</sheetData>
  <mergeCells count="76">
    <mergeCell ref="C75:E75"/>
    <mergeCell ref="C76:E76"/>
    <mergeCell ref="C77:E77"/>
    <mergeCell ref="C78:E78"/>
    <mergeCell ref="C79:E79"/>
    <mergeCell ref="C74:E74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50:E50"/>
    <mergeCell ref="C36:E36"/>
    <mergeCell ref="A38:L38"/>
    <mergeCell ref="C40:K40"/>
    <mergeCell ref="C42:E44"/>
    <mergeCell ref="F42:I42"/>
    <mergeCell ref="J42:K43"/>
    <mergeCell ref="F43:G43"/>
    <mergeCell ref="H43:I43"/>
    <mergeCell ref="C45:E45"/>
    <mergeCell ref="C46:E46"/>
    <mergeCell ref="C47:E47"/>
    <mergeCell ref="C48:E48"/>
    <mergeCell ref="C49:E49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L3"/>
    <mergeCell ref="A5:K5"/>
    <mergeCell ref="B7:K7"/>
    <mergeCell ref="B9:E11"/>
    <mergeCell ref="F9:K9"/>
    <mergeCell ref="F10:G10"/>
    <mergeCell ref="H10:I10"/>
    <mergeCell ref="J10:K10"/>
  </mergeCells>
  <phoneticPr fontId="3"/>
  <pageMargins left="0.70866141732283472" right="0.43307086614173229" top="0.74803149606299213" bottom="0.74803149606299213" header="0.31496062992125984" footer="0.31496062992125984"/>
  <pageSetup paperSize="9" scale="97" firstPageNumber="8" orientation="portrait" useFirstPageNumber="1" r:id="rId1"/>
  <headerFooter>
    <oddFooter>&amp;C&amp;"ＭＳ 明朝,標準"&amp;P</oddFooter>
  </headerFooter>
  <rowBreaks count="1" manualBreakCount="1">
    <brk id="3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4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.109375" style="1" customWidth="1"/>
    <col min="2" max="2" width="4.33203125" style="1" customWidth="1"/>
    <col min="3" max="3" width="3.44140625" style="1" customWidth="1"/>
    <col min="4" max="4" width="9" style="1"/>
    <col min="5" max="5" width="9.6640625" style="1" customWidth="1"/>
    <col min="6" max="6" width="10.6640625" style="1" customWidth="1"/>
    <col min="7" max="7" width="9.6640625" style="1" customWidth="1"/>
    <col min="8" max="8" width="10.6640625" style="1" customWidth="1"/>
    <col min="9" max="11" width="9.6640625" style="1" customWidth="1"/>
    <col min="12" max="16384" width="9" style="1"/>
  </cols>
  <sheetData>
    <row r="1" spans="1:11" s="10" customFormat="1" ht="24.9" customHeight="1" x14ac:dyDescent="0.2">
      <c r="A1" s="402" t="s">
        <v>88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s="11" customFormat="1" ht="9.9" customHeight="1" x14ac:dyDescent="0.2"/>
    <row r="3" spans="1:11" s="11" customFormat="1" ht="20.100000000000001" customHeight="1" x14ac:dyDescent="0.2">
      <c r="A3" s="440" t="s">
        <v>378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</row>
    <row r="4" spans="1:11" s="11" customFormat="1" ht="20.100000000000001" customHeight="1" x14ac:dyDescent="0.2"/>
    <row r="5" spans="1:11" s="11" customFormat="1" ht="20.100000000000001" customHeight="1" x14ac:dyDescent="0.2">
      <c r="A5" s="404" t="s">
        <v>89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</row>
    <row r="6" spans="1:11" s="11" customFormat="1" ht="9.9" customHeight="1" x14ac:dyDescent="0.2"/>
    <row r="7" spans="1:11" s="11" customFormat="1" ht="20.100000000000001" customHeight="1" x14ac:dyDescent="0.2">
      <c r="A7" s="10"/>
      <c r="B7" s="401" t="s">
        <v>90</v>
      </c>
      <c r="C7" s="401"/>
      <c r="D7" s="401"/>
      <c r="E7" s="401"/>
      <c r="F7" s="401"/>
      <c r="G7" s="401"/>
      <c r="H7" s="401"/>
      <c r="I7" s="401"/>
      <c r="J7" s="401"/>
      <c r="K7" s="401"/>
    </row>
    <row r="8" spans="1:11" s="11" customFormat="1" ht="20.100000000000001" customHeight="1" thickBot="1" x14ac:dyDescent="0.25">
      <c r="K8" s="12" t="s">
        <v>91</v>
      </c>
    </row>
    <row r="9" spans="1:11" ht="23.1" customHeight="1" x14ac:dyDescent="0.2">
      <c r="B9" s="397" t="s">
        <v>20</v>
      </c>
      <c r="C9" s="393"/>
      <c r="D9" s="393"/>
      <c r="E9" s="398"/>
      <c r="F9" s="406" t="s">
        <v>92</v>
      </c>
      <c r="G9" s="407"/>
      <c r="H9" s="407"/>
      <c r="I9" s="407"/>
      <c r="J9" s="425" t="s">
        <v>1</v>
      </c>
      <c r="K9" s="394"/>
    </row>
    <row r="10" spans="1:11" ht="23.1" customHeight="1" x14ac:dyDescent="0.2">
      <c r="B10" s="399"/>
      <c r="C10" s="405"/>
      <c r="D10" s="405"/>
      <c r="E10" s="400"/>
      <c r="F10" s="441" t="s">
        <v>14</v>
      </c>
      <c r="G10" s="442"/>
      <c r="H10" s="441" t="s">
        <v>15</v>
      </c>
      <c r="I10" s="443"/>
      <c r="J10" s="426"/>
      <c r="K10" s="427"/>
    </row>
    <row r="11" spans="1:11" ht="23.1" customHeight="1" thickBot="1" x14ac:dyDescent="0.25">
      <c r="B11" s="399"/>
      <c r="C11" s="405"/>
      <c r="D11" s="405"/>
      <c r="E11" s="400"/>
      <c r="F11" s="65"/>
      <c r="G11" s="29" t="s">
        <v>22</v>
      </c>
      <c r="H11" s="65"/>
      <c r="I11" s="29" t="s">
        <v>22</v>
      </c>
      <c r="J11" s="2" t="s">
        <v>23</v>
      </c>
      <c r="K11" s="66" t="s">
        <v>2</v>
      </c>
    </row>
    <row r="12" spans="1:11" ht="23.1" customHeight="1" thickTop="1" thickBot="1" x14ac:dyDescent="0.25">
      <c r="B12" s="414" t="s">
        <v>24</v>
      </c>
      <c r="C12" s="415"/>
      <c r="D12" s="415"/>
      <c r="E12" s="416"/>
      <c r="F12" s="67">
        <v>10893</v>
      </c>
      <c r="G12" s="68">
        <v>100</v>
      </c>
      <c r="H12" s="67">
        <v>11092</v>
      </c>
      <c r="I12" s="68">
        <v>100</v>
      </c>
      <c r="J12" s="69">
        <f>F12-H12</f>
        <v>-199</v>
      </c>
      <c r="K12" s="34">
        <f>J12/H12*100</f>
        <v>-1.7940858276235125</v>
      </c>
    </row>
    <row r="13" spans="1:11" ht="23.1" customHeight="1" thickTop="1" x14ac:dyDescent="0.2">
      <c r="B13" s="35" t="s">
        <v>25</v>
      </c>
      <c r="C13" s="417" t="s">
        <v>26</v>
      </c>
      <c r="D13" s="417"/>
      <c r="E13" s="418"/>
      <c r="F13" s="70">
        <v>304</v>
      </c>
      <c r="G13" s="71">
        <f>F13/F12*100</f>
        <v>2.7907830716974202</v>
      </c>
      <c r="H13" s="70">
        <v>314</v>
      </c>
      <c r="I13" s="71">
        <f>H13/H12*100</f>
        <v>2.8308690948431305</v>
      </c>
      <c r="J13" s="72">
        <f>F13-H13</f>
        <v>-10</v>
      </c>
      <c r="K13" s="39">
        <f>J13/H13*100</f>
        <v>-3.1847133757961785</v>
      </c>
    </row>
    <row r="14" spans="1:11" ht="23.1" customHeight="1" x14ac:dyDescent="0.2">
      <c r="B14" s="40" t="s">
        <v>27</v>
      </c>
      <c r="C14" s="412" t="s">
        <v>28</v>
      </c>
      <c r="D14" s="412"/>
      <c r="E14" s="413"/>
      <c r="F14" s="15">
        <v>58</v>
      </c>
      <c r="G14" s="73">
        <f>F14/F12*100</f>
        <v>0.53245203341595515</v>
      </c>
      <c r="H14" s="15">
        <v>54</v>
      </c>
      <c r="I14" s="73">
        <f>H14/H12*100</f>
        <v>0.48683736025964663</v>
      </c>
      <c r="J14" s="74">
        <f>F14-H14</f>
        <v>4</v>
      </c>
      <c r="K14" s="44">
        <f>J14/H14*100</f>
        <v>7.4074074074074066</v>
      </c>
    </row>
    <row r="15" spans="1:11" ht="23.1" customHeight="1" x14ac:dyDescent="0.2">
      <c r="B15" s="40" t="s">
        <v>29</v>
      </c>
      <c r="C15" s="412" t="s">
        <v>30</v>
      </c>
      <c r="D15" s="412"/>
      <c r="E15" s="413"/>
      <c r="F15" s="15">
        <v>287</v>
      </c>
      <c r="G15" s="73">
        <f>F15/F12*100</f>
        <v>2.6347195446617095</v>
      </c>
      <c r="H15" s="15">
        <v>266</v>
      </c>
      <c r="I15" s="73">
        <f>H15/H12*100</f>
        <v>2.3981247746123331</v>
      </c>
      <c r="J15" s="74">
        <f t="shared" ref="J15:J35" si="0">F15-H15</f>
        <v>21</v>
      </c>
      <c r="K15" s="44">
        <f t="shared" ref="K15:K35" si="1">J15/H15*100</f>
        <v>7.8947368421052628</v>
      </c>
    </row>
    <row r="16" spans="1:11" ht="23.1" customHeight="1" x14ac:dyDescent="0.2">
      <c r="B16" s="40" t="s">
        <v>31</v>
      </c>
      <c r="C16" s="412" t="s">
        <v>32</v>
      </c>
      <c r="D16" s="412"/>
      <c r="E16" s="413"/>
      <c r="F16" s="15">
        <v>100</v>
      </c>
      <c r="G16" s="73">
        <f>F16/F12*100</f>
        <v>0.91802074726888816</v>
      </c>
      <c r="H16" s="15">
        <v>81</v>
      </c>
      <c r="I16" s="73">
        <f>H16/H12*100</f>
        <v>0.7302560403894699</v>
      </c>
      <c r="J16" s="74">
        <f t="shared" si="0"/>
        <v>19</v>
      </c>
      <c r="K16" s="44">
        <f t="shared" si="1"/>
        <v>23.456790123456788</v>
      </c>
    </row>
    <row r="17" spans="2:11" ht="23.1" customHeight="1" x14ac:dyDescent="0.2">
      <c r="B17" s="40" t="s">
        <v>33</v>
      </c>
      <c r="C17" s="412" t="s">
        <v>34</v>
      </c>
      <c r="D17" s="412"/>
      <c r="E17" s="413"/>
      <c r="F17" s="15">
        <v>12</v>
      </c>
      <c r="G17" s="73">
        <f>F17/F12*100</f>
        <v>0.11016248967226661</v>
      </c>
      <c r="H17" s="15">
        <v>14</v>
      </c>
      <c r="I17" s="73">
        <f>H17/H12*100</f>
        <v>0.12621709340064913</v>
      </c>
      <c r="J17" s="74">
        <f t="shared" si="0"/>
        <v>-2</v>
      </c>
      <c r="K17" s="44">
        <f t="shared" si="1"/>
        <v>-14.285714285714285</v>
      </c>
    </row>
    <row r="18" spans="2:11" ht="23.1" customHeight="1" x14ac:dyDescent="0.2">
      <c r="B18" s="40" t="s">
        <v>35</v>
      </c>
      <c r="C18" s="412" t="s">
        <v>36</v>
      </c>
      <c r="D18" s="412"/>
      <c r="E18" s="413"/>
      <c r="F18" s="15">
        <v>9</v>
      </c>
      <c r="G18" s="73">
        <f>F18/F12*100</f>
        <v>8.262186725419994E-2</v>
      </c>
      <c r="H18" s="15">
        <v>8</v>
      </c>
      <c r="I18" s="73">
        <f>H18/H12*100</f>
        <v>7.2124053371799501E-2</v>
      </c>
      <c r="J18" s="74">
        <f t="shared" si="0"/>
        <v>1</v>
      </c>
      <c r="K18" s="44">
        <f t="shared" si="1"/>
        <v>12.5</v>
      </c>
    </row>
    <row r="19" spans="2:11" ht="23.1" customHeight="1" x14ac:dyDescent="0.2">
      <c r="B19" s="40" t="s">
        <v>37</v>
      </c>
      <c r="C19" s="412" t="s">
        <v>38</v>
      </c>
      <c r="D19" s="412"/>
      <c r="E19" s="413"/>
      <c r="F19" s="15">
        <v>33</v>
      </c>
      <c r="G19" s="73">
        <f>F19/F12*100</f>
        <v>0.30294684659873311</v>
      </c>
      <c r="H19" s="15">
        <v>109</v>
      </c>
      <c r="I19" s="73">
        <f>H19/H12*100</f>
        <v>0.98269022719076804</v>
      </c>
      <c r="J19" s="74">
        <f t="shared" si="0"/>
        <v>-76</v>
      </c>
      <c r="K19" s="44">
        <f t="shared" si="1"/>
        <v>-69.724770642201833</v>
      </c>
    </row>
    <row r="20" spans="2:11" ht="23.1" customHeight="1" x14ac:dyDescent="0.2">
      <c r="B20" s="40" t="s">
        <v>39</v>
      </c>
      <c r="C20" s="412" t="s">
        <v>40</v>
      </c>
      <c r="D20" s="412"/>
      <c r="E20" s="413"/>
      <c r="F20" s="15">
        <v>772</v>
      </c>
      <c r="G20" s="73">
        <f>F20/F12*100</f>
        <v>7.087120168915817</v>
      </c>
      <c r="H20" s="15">
        <v>781</v>
      </c>
      <c r="I20" s="73">
        <f>H20/H12*100</f>
        <v>7.0411107104219255</v>
      </c>
      <c r="J20" s="74">
        <f t="shared" si="0"/>
        <v>-9</v>
      </c>
      <c r="K20" s="44">
        <f t="shared" si="1"/>
        <v>-1.1523687580025608</v>
      </c>
    </row>
    <row r="21" spans="2:11" ht="23.1" customHeight="1" x14ac:dyDescent="0.2">
      <c r="B21" s="40" t="s">
        <v>41</v>
      </c>
      <c r="C21" s="412" t="s">
        <v>42</v>
      </c>
      <c r="D21" s="412"/>
      <c r="E21" s="413"/>
      <c r="F21" s="15">
        <v>9</v>
      </c>
      <c r="G21" s="73">
        <f>F21/F12*100</f>
        <v>8.262186725419994E-2</v>
      </c>
      <c r="H21" s="15">
        <v>14</v>
      </c>
      <c r="I21" s="73">
        <f>H21/H12*100</f>
        <v>0.12621709340064913</v>
      </c>
      <c r="J21" s="74">
        <f t="shared" si="0"/>
        <v>-5</v>
      </c>
      <c r="K21" s="44">
        <f t="shared" si="1"/>
        <v>-35.714285714285715</v>
      </c>
    </row>
    <row r="22" spans="2:11" ht="23.1" customHeight="1" x14ac:dyDescent="0.2">
      <c r="B22" s="40" t="s">
        <v>43</v>
      </c>
      <c r="C22" s="412" t="s">
        <v>44</v>
      </c>
      <c r="D22" s="412"/>
      <c r="E22" s="413"/>
      <c r="F22" s="15">
        <v>317</v>
      </c>
      <c r="G22" s="73">
        <f>F22/F12*100</f>
        <v>2.9101257688423758</v>
      </c>
      <c r="H22" s="15">
        <v>237</v>
      </c>
      <c r="I22" s="73">
        <f>H22/H12*100</f>
        <v>2.1366750811395598</v>
      </c>
      <c r="J22" s="74">
        <f t="shared" si="0"/>
        <v>80</v>
      </c>
      <c r="K22" s="44">
        <f t="shared" si="1"/>
        <v>33.755274261603375</v>
      </c>
    </row>
    <row r="23" spans="2:11" ht="23.1" customHeight="1" x14ac:dyDescent="0.2">
      <c r="B23" s="40" t="s">
        <v>45</v>
      </c>
      <c r="C23" s="412" t="s">
        <v>46</v>
      </c>
      <c r="D23" s="412"/>
      <c r="E23" s="413"/>
      <c r="F23" s="15">
        <v>388</v>
      </c>
      <c r="G23" s="73">
        <f>F23/F12*100</f>
        <v>3.5619204994032865</v>
      </c>
      <c r="H23" s="15">
        <v>356</v>
      </c>
      <c r="I23" s="73">
        <f>H23/H12*100</f>
        <v>3.2095203750450771</v>
      </c>
      <c r="J23" s="74">
        <f t="shared" si="0"/>
        <v>32</v>
      </c>
      <c r="K23" s="44">
        <f t="shared" si="1"/>
        <v>8.9887640449438209</v>
      </c>
    </row>
    <row r="24" spans="2:11" ht="23.1" customHeight="1" x14ac:dyDescent="0.2">
      <c r="B24" s="40" t="s">
        <v>47</v>
      </c>
      <c r="C24" s="412" t="s">
        <v>48</v>
      </c>
      <c r="D24" s="412"/>
      <c r="E24" s="413"/>
      <c r="F24" s="75" t="s">
        <v>50</v>
      </c>
      <c r="G24" s="75" t="s">
        <v>50</v>
      </c>
      <c r="H24" s="75" t="s">
        <v>50</v>
      </c>
      <c r="I24" s="75" t="s">
        <v>50</v>
      </c>
      <c r="J24" s="74" t="s">
        <v>50</v>
      </c>
      <c r="K24" s="44" t="s">
        <v>50</v>
      </c>
    </row>
    <row r="25" spans="2:11" ht="23.1" customHeight="1" x14ac:dyDescent="0.2">
      <c r="B25" s="40" t="s">
        <v>51</v>
      </c>
      <c r="C25" s="412" t="s">
        <v>52</v>
      </c>
      <c r="D25" s="412"/>
      <c r="E25" s="413"/>
      <c r="F25" s="15">
        <v>157</v>
      </c>
      <c r="G25" s="73">
        <f>F25/F12*100</f>
        <v>1.4412925732121546</v>
      </c>
      <c r="H25" s="15">
        <v>209</v>
      </c>
      <c r="I25" s="73">
        <f>H25/H12*100</f>
        <v>1.8842408943382616</v>
      </c>
      <c r="J25" s="74">
        <f t="shared" si="0"/>
        <v>-52</v>
      </c>
      <c r="K25" s="44">
        <f t="shared" si="1"/>
        <v>-24.880382775119617</v>
      </c>
    </row>
    <row r="26" spans="2:11" ht="23.1" customHeight="1" x14ac:dyDescent="0.2">
      <c r="B26" s="40" t="s">
        <v>53</v>
      </c>
      <c r="C26" s="412" t="s">
        <v>54</v>
      </c>
      <c r="D26" s="412"/>
      <c r="E26" s="413"/>
      <c r="F26" s="15">
        <v>227</v>
      </c>
      <c r="G26" s="73">
        <f>F26/F12*100</f>
        <v>2.0839070963003765</v>
      </c>
      <c r="H26" s="15">
        <v>257</v>
      </c>
      <c r="I26" s="73">
        <f>H26/H12*100</f>
        <v>2.3169852145690588</v>
      </c>
      <c r="J26" s="74">
        <f t="shared" si="0"/>
        <v>-30</v>
      </c>
      <c r="K26" s="44">
        <f t="shared" si="1"/>
        <v>-11.673151750972762</v>
      </c>
    </row>
    <row r="27" spans="2:11" ht="23.1" customHeight="1" x14ac:dyDescent="0.2">
      <c r="B27" s="40" t="s">
        <v>55</v>
      </c>
      <c r="C27" s="412" t="s">
        <v>56</v>
      </c>
      <c r="D27" s="412"/>
      <c r="E27" s="413"/>
      <c r="F27" s="15">
        <v>118</v>
      </c>
      <c r="G27" s="73">
        <f>F27/F12*100</f>
        <v>1.0832644817772881</v>
      </c>
      <c r="H27" s="15">
        <v>44</v>
      </c>
      <c r="I27" s="73">
        <f>H27/H12*100</f>
        <v>0.3966822935448972</v>
      </c>
      <c r="J27" s="74">
        <f t="shared" si="0"/>
        <v>74</v>
      </c>
      <c r="K27" s="44">
        <f t="shared" si="1"/>
        <v>168.18181818181819</v>
      </c>
    </row>
    <row r="28" spans="2:11" ht="23.1" customHeight="1" x14ac:dyDescent="0.2">
      <c r="B28" s="40" t="s">
        <v>57</v>
      </c>
      <c r="C28" s="412" t="s">
        <v>58</v>
      </c>
      <c r="D28" s="412"/>
      <c r="E28" s="413"/>
      <c r="F28" s="15">
        <v>497</v>
      </c>
      <c r="G28" s="73">
        <f>F28/F12*100</f>
        <v>4.5625631139263749</v>
      </c>
      <c r="H28" s="15">
        <v>481</v>
      </c>
      <c r="I28" s="73">
        <f>H28/H12*100</f>
        <v>4.3364587089794444</v>
      </c>
      <c r="J28" s="74">
        <f t="shared" si="0"/>
        <v>16</v>
      </c>
      <c r="K28" s="44">
        <f t="shared" si="1"/>
        <v>3.3264033264033266</v>
      </c>
    </row>
    <row r="29" spans="2:11" ht="23.1" customHeight="1" x14ac:dyDescent="0.2">
      <c r="B29" s="40" t="s">
        <v>59</v>
      </c>
      <c r="C29" s="412" t="s">
        <v>60</v>
      </c>
      <c r="D29" s="412"/>
      <c r="E29" s="413"/>
      <c r="F29" s="15">
        <v>101</v>
      </c>
      <c r="G29" s="73">
        <f>F29/F12*100</f>
        <v>0.92720095474157715</v>
      </c>
      <c r="H29" s="15">
        <v>107</v>
      </c>
      <c r="I29" s="73">
        <f>H29/H12*100</f>
        <v>0.96465921384781828</v>
      </c>
      <c r="J29" s="74">
        <f t="shared" si="0"/>
        <v>-6</v>
      </c>
      <c r="K29" s="44">
        <f t="shared" si="1"/>
        <v>-5.6074766355140184</v>
      </c>
    </row>
    <row r="30" spans="2:11" ht="23.1" customHeight="1" x14ac:dyDescent="0.2">
      <c r="B30" s="40" t="s">
        <v>61</v>
      </c>
      <c r="C30" s="412" t="s">
        <v>62</v>
      </c>
      <c r="D30" s="412"/>
      <c r="E30" s="413"/>
      <c r="F30" s="15">
        <v>1225</v>
      </c>
      <c r="G30" s="73">
        <f>F30/F12*100</f>
        <v>11.245754154043881</v>
      </c>
      <c r="H30" s="15">
        <v>1168</v>
      </c>
      <c r="I30" s="73">
        <f>H30/H12*100</f>
        <v>10.530111792282726</v>
      </c>
      <c r="J30" s="74">
        <f t="shared" si="0"/>
        <v>57</v>
      </c>
      <c r="K30" s="44">
        <f t="shared" si="1"/>
        <v>4.8801369863013697</v>
      </c>
    </row>
    <row r="31" spans="2:11" ht="23.1" customHeight="1" x14ac:dyDescent="0.2">
      <c r="B31" s="40" t="s">
        <v>63</v>
      </c>
      <c r="C31" s="412" t="s">
        <v>64</v>
      </c>
      <c r="D31" s="412"/>
      <c r="E31" s="413"/>
      <c r="F31" s="15">
        <v>1483</v>
      </c>
      <c r="G31" s="73">
        <f>F31/F12*100</f>
        <v>13.614247681997613</v>
      </c>
      <c r="H31" s="15">
        <v>1492</v>
      </c>
      <c r="I31" s="73">
        <f>H31/H12*100</f>
        <v>13.451135953840607</v>
      </c>
      <c r="J31" s="74">
        <f t="shared" si="0"/>
        <v>-9</v>
      </c>
      <c r="K31" s="44">
        <f t="shared" si="1"/>
        <v>-0.60321715817694366</v>
      </c>
    </row>
    <row r="32" spans="2:11" ht="23.1" customHeight="1" x14ac:dyDescent="0.2">
      <c r="B32" s="40" t="s">
        <v>65</v>
      </c>
      <c r="C32" s="412" t="s">
        <v>66</v>
      </c>
      <c r="D32" s="412"/>
      <c r="E32" s="413"/>
      <c r="F32" s="15">
        <v>690</v>
      </c>
      <c r="G32" s="73">
        <f>F32/F12*100</f>
        <v>6.3343431561553292</v>
      </c>
      <c r="H32" s="15">
        <v>784</v>
      </c>
      <c r="I32" s="73">
        <f>H32/H12*100</f>
        <v>7.0681572304363502</v>
      </c>
      <c r="J32" s="74">
        <f t="shared" si="0"/>
        <v>-94</v>
      </c>
      <c r="K32" s="44">
        <f t="shared" si="1"/>
        <v>-11.989795918367346</v>
      </c>
    </row>
    <row r="33" spans="1:11" ht="23.1" customHeight="1" x14ac:dyDescent="0.2">
      <c r="B33" s="40" t="s">
        <v>67</v>
      </c>
      <c r="C33" s="412" t="s">
        <v>68</v>
      </c>
      <c r="D33" s="412"/>
      <c r="E33" s="413"/>
      <c r="F33" s="15">
        <v>3738</v>
      </c>
      <c r="G33" s="73">
        <f>F33/F12*100</f>
        <v>34.315615532911039</v>
      </c>
      <c r="H33" s="15">
        <v>3212</v>
      </c>
      <c r="I33" s="73">
        <f>H33/H12*100</f>
        <v>28.9578074287775</v>
      </c>
      <c r="J33" s="74">
        <f t="shared" si="0"/>
        <v>526</v>
      </c>
      <c r="K33" s="44">
        <f t="shared" si="1"/>
        <v>16.376089663760894</v>
      </c>
    </row>
    <row r="34" spans="1:11" ht="23.1" customHeight="1" x14ac:dyDescent="0.2">
      <c r="B34" s="40" t="s">
        <v>69</v>
      </c>
      <c r="C34" s="412" t="s">
        <v>70</v>
      </c>
      <c r="D34" s="412"/>
      <c r="E34" s="413"/>
      <c r="F34" s="15">
        <v>242</v>
      </c>
      <c r="G34" s="73">
        <f>F34/F12*100</f>
        <v>2.2216102083907097</v>
      </c>
      <c r="H34" s="15">
        <v>990</v>
      </c>
      <c r="I34" s="73">
        <f>H34/H12*100</f>
        <v>8.9253516047601877</v>
      </c>
      <c r="J34" s="74">
        <f t="shared" si="0"/>
        <v>-748</v>
      </c>
      <c r="K34" s="44">
        <f t="shared" si="1"/>
        <v>-75.555555555555557</v>
      </c>
    </row>
    <row r="35" spans="1:11" ht="23.1" customHeight="1" x14ac:dyDescent="0.2">
      <c r="B35" s="47" t="s">
        <v>71</v>
      </c>
      <c r="C35" s="412" t="s">
        <v>72</v>
      </c>
      <c r="D35" s="412"/>
      <c r="E35" s="413"/>
      <c r="F35" s="9">
        <v>46</v>
      </c>
      <c r="G35" s="76">
        <f>F35/F12*100</f>
        <v>0.4222895437436886</v>
      </c>
      <c r="H35" s="9">
        <v>31</v>
      </c>
      <c r="I35" s="76">
        <f>H35/H12*100</f>
        <v>0.27948070681572307</v>
      </c>
      <c r="J35" s="74">
        <f t="shared" si="0"/>
        <v>15</v>
      </c>
      <c r="K35" s="44">
        <f t="shared" si="1"/>
        <v>48.387096774193552</v>
      </c>
    </row>
    <row r="36" spans="1:11" ht="23.1" customHeight="1" thickBot="1" x14ac:dyDescent="0.25">
      <c r="B36" s="50" t="s">
        <v>73</v>
      </c>
      <c r="C36" s="422" t="s">
        <v>74</v>
      </c>
      <c r="D36" s="422"/>
      <c r="E36" s="423"/>
      <c r="F36" s="77">
        <v>80</v>
      </c>
      <c r="G36" s="78">
        <f>F36/F12*100</f>
        <v>0.73441659781511059</v>
      </c>
      <c r="H36" s="77">
        <v>83</v>
      </c>
      <c r="I36" s="78">
        <f>H36/H12*100</f>
        <v>0.74828705373241977</v>
      </c>
      <c r="J36" s="79">
        <f>F36-H36</f>
        <v>-3</v>
      </c>
      <c r="K36" s="54">
        <f>J36/H36*100</f>
        <v>-3.6144578313253009</v>
      </c>
    </row>
    <row r="38" spans="1:11" s="10" customFormat="1" ht="20.100000000000001" customHeight="1" x14ac:dyDescent="0.2">
      <c r="A38" s="404" t="s">
        <v>75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</row>
    <row r="39" spans="1:11" s="11" customFormat="1" ht="9.9" customHeight="1" x14ac:dyDescent="0.2"/>
    <row r="40" spans="1:11" s="11" customFormat="1" ht="20.100000000000001" customHeight="1" x14ac:dyDescent="0.2">
      <c r="B40" s="401" t="s">
        <v>93</v>
      </c>
      <c r="C40" s="401"/>
      <c r="D40" s="401"/>
      <c r="E40" s="401"/>
      <c r="F40" s="401"/>
      <c r="G40" s="401"/>
      <c r="H40" s="401"/>
      <c r="I40" s="401"/>
      <c r="J40" s="401"/>
    </row>
    <row r="41" spans="1:11" s="11" customFormat="1" ht="20.100000000000001" customHeight="1" thickBot="1" x14ac:dyDescent="0.25">
      <c r="J41" s="12" t="s">
        <v>91</v>
      </c>
    </row>
    <row r="42" spans="1:11" ht="30" customHeight="1" x14ac:dyDescent="0.2">
      <c r="B42" s="397" t="s">
        <v>77</v>
      </c>
      <c r="C42" s="393"/>
      <c r="D42" s="398"/>
      <c r="E42" s="406" t="s">
        <v>94</v>
      </c>
      <c r="F42" s="407"/>
      <c r="G42" s="407"/>
      <c r="H42" s="424"/>
      <c r="I42" s="425" t="s">
        <v>1</v>
      </c>
      <c r="J42" s="394"/>
    </row>
    <row r="43" spans="1:11" ht="30" customHeight="1" x14ac:dyDescent="0.2">
      <c r="B43" s="399"/>
      <c r="C43" s="405"/>
      <c r="D43" s="400"/>
      <c r="E43" s="428" t="s">
        <v>14</v>
      </c>
      <c r="F43" s="429"/>
      <c r="G43" s="428" t="s">
        <v>15</v>
      </c>
      <c r="H43" s="429"/>
      <c r="I43" s="426"/>
      <c r="J43" s="427"/>
    </row>
    <row r="44" spans="1:11" ht="30" customHeight="1" thickBot="1" x14ac:dyDescent="0.25">
      <c r="B44" s="399"/>
      <c r="C44" s="405"/>
      <c r="D44" s="400"/>
      <c r="E44" s="58"/>
      <c r="F44" s="29" t="s">
        <v>22</v>
      </c>
      <c r="G44" s="59"/>
      <c r="H44" s="29" t="s">
        <v>22</v>
      </c>
      <c r="I44" s="2" t="s">
        <v>23</v>
      </c>
      <c r="J44" s="60" t="s">
        <v>2</v>
      </c>
    </row>
    <row r="45" spans="1:11" ht="30" customHeight="1" thickTop="1" thickBot="1" x14ac:dyDescent="0.25">
      <c r="B45" s="430" t="s">
        <v>78</v>
      </c>
      <c r="C45" s="431"/>
      <c r="D45" s="432"/>
      <c r="E45" s="67">
        <v>10893</v>
      </c>
      <c r="F45" s="68">
        <v>100</v>
      </c>
      <c r="G45" s="67">
        <v>11092</v>
      </c>
      <c r="H45" s="68">
        <v>100</v>
      </c>
      <c r="I45" s="80">
        <f>E45-G45</f>
        <v>-199</v>
      </c>
      <c r="J45" s="81">
        <f>I45/G45*100</f>
        <v>-1.7940858276235125</v>
      </c>
    </row>
    <row r="46" spans="1:11" ht="30" customHeight="1" thickTop="1" x14ac:dyDescent="0.2">
      <c r="B46" s="433" t="s">
        <v>95</v>
      </c>
      <c r="C46" s="417"/>
      <c r="D46" s="418"/>
      <c r="E46" s="70">
        <v>291</v>
      </c>
      <c r="F46" s="82">
        <f>E46/E45*100</f>
        <v>2.6714403745524651</v>
      </c>
      <c r="G46" s="70">
        <v>253</v>
      </c>
      <c r="H46" s="71">
        <f>G46/G45*100</f>
        <v>2.2809231878831588</v>
      </c>
      <c r="I46" s="83">
        <f>E46-G46</f>
        <v>38</v>
      </c>
      <c r="J46" s="84">
        <f>I46/G46*100</f>
        <v>15.019762845849801</v>
      </c>
    </row>
    <row r="47" spans="1:11" ht="30" customHeight="1" x14ac:dyDescent="0.2">
      <c r="B47" s="421" t="s">
        <v>96</v>
      </c>
      <c r="C47" s="412"/>
      <c r="D47" s="413"/>
      <c r="E47" s="15">
        <v>552</v>
      </c>
      <c r="F47" s="85">
        <f>E47/E45*100</f>
        <v>5.067474524924263</v>
      </c>
      <c r="G47" s="15">
        <v>569</v>
      </c>
      <c r="H47" s="73">
        <f>G47/G45*100</f>
        <v>5.1298232960692394</v>
      </c>
      <c r="I47" s="83">
        <f t="shared" ref="I47:I54" si="2">E47-G47</f>
        <v>-17</v>
      </c>
      <c r="J47" s="84">
        <f t="shared" ref="J47:J54" si="3">I47/G47*100</f>
        <v>-2.9876977152899822</v>
      </c>
    </row>
    <row r="48" spans="1:11" ht="30" customHeight="1" x14ac:dyDescent="0.2">
      <c r="B48" s="421" t="s">
        <v>97</v>
      </c>
      <c r="C48" s="412"/>
      <c r="D48" s="413"/>
      <c r="E48" s="15">
        <v>590</v>
      </c>
      <c r="F48" s="85">
        <f>E48/E45*100</f>
        <v>5.4163224088864412</v>
      </c>
      <c r="G48" s="15">
        <v>521</v>
      </c>
      <c r="H48" s="73">
        <f>G48/G45*100</f>
        <v>4.6970789758384424</v>
      </c>
      <c r="I48" s="83">
        <f t="shared" si="2"/>
        <v>69</v>
      </c>
      <c r="J48" s="84">
        <f t="shared" si="3"/>
        <v>13.243761996161229</v>
      </c>
    </row>
    <row r="49" spans="2:10" ht="30" customHeight="1" x14ac:dyDescent="0.2">
      <c r="B49" s="421" t="s">
        <v>98</v>
      </c>
      <c r="C49" s="412"/>
      <c r="D49" s="413"/>
      <c r="E49" s="15">
        <v>1393</v>
      </c>
      <c r="F49" s="85">
        <f>E49/E45*100</f>
        <v>12.788029009455615</v>
      </c>
      <c r="G49" s="15">
        <v>1773</v>
      </c>
      <c r="H49" s="73">
        <f>G49/G45*100</f>
        <v>15.984493328525062</v>
      </c>
      <c r="I49" s="83">
        <f t="shared" si="2"/>
        <v>-380</v>
      </c>
      <c r="J49" s="84">
        <f t="shared" si="3"/>
        <v>-21.432600112803158</v>
      </c>
    </row>
    <row r="50" spans="2:10" ht="30" customHeight="1" x14ac:dyDescent="0.2">
      <c r="B50" s="421" t="s">
        <v>99</v>
      </c>
      <c r="C50" s="412"/>
      <c r="D50" s="413"/>
      <c r="E50" s="15">
        <v>1456</v>
      </c>
      <c r="F50" s="85">
        <f>E50/E45*100</f>
        <v>13.366382080235011</v>
      </c>
      <c r="G50" s="15">
        <v>907</v>
      </c>
      <c r="H50" s="73">
        <f>G50/G45*100</f>
        <v>8.1770645510277689</v>
      </c>
      <c r="I50" s="83">
        <f t="shared" si="2"/>
        <v>549</v>
      </c>
      <c r="J50" s="84">
        <f t="shared" si="3"/>
        <v>60.529217199558985</v>
      </c>
    </row>
    <row r="51" spans="2:10" ht="30" customHeight="1" x14ac:dyDescent="0.2">
      <c r="B51" s="421" t="s">
        <v>100</v>
      </c>
      <c r="C51" s="412"/>
      <c r="D51" s="413"/>
      <c r="E51" s="75">
        <v>523</v>
      </c>
      <c r="F51" s="85">
        <f>E51/E45*100</f>
        <v>4.8012485082162852</v>
      </c>
      <c r="G51" s="75">
        <v>1278</v>
      </c>
      <c r="H51" s="86">
        <f>G51/G45*100</f>
        <v>11.521817526144968</v>
      </c>
      <c r="I51" s="83">
        <f t="shared" si="2"/>
        <v>-755</v>
      </c>
      <c r="J51" s="84">
        <f t="shared" si="3"/>
        <v>-59.076682316118934</v>
      </c>
    </row>
    <row r="52" spans="2:10" ht="30" customHeight="1" x14ac:dyDescent="0.2">
      <c r="B52" s="421" t="s">
        <v>101</v>
      </c>
      <c r="C52" s="412"/>
      <c r="D52" s="413"/>
      <c r="E52" s="15">
        <v>2808</v>
      </c>
      <c r="F52" s="85">
        <f>E52/E45*100</f>
        <v>25.778022583310385</v>
      </c>
      <c r="G52" s="15">
        <v>2037</v>
      </c>
      <c r="H52" s="73">
        <f>G52/G45*100</f>
        <v>18.364587089794444</v>
      </c>
      <c r="I52" s="83">
        <f t="shared" si="2"/>
        <v>771</v>
      </c>
      <c r="J52" s="84">
        <f t="shared" si="3"/>
        <v>37.849779086892489</v>
      </c>
    </row>
    <row r="53" spans="2:10" ht="30" customHeight="1" x14ac:dyDescent="0.2">
      <c r="B53" s="421" t="s">
        <v>102</v>
      </c>
      <c r="C53" s="412"/>
      <c r="D53" s="413"/>
      <c r="E53" s="15">
        <v>656</v>
      </c>
      <c r="F53" s="85">
        <f>E53/E45*100</f>
        <v>6.0222161020839069</v>
      </c>
      <c r="G53" s="15">
        <v>1640</v>
      </c>
      <c r="H53" s="73">
        <f>G53/G45*100</f>
        <v>14.785430941218896</v>
      </c>
      <c r="I53" s="83">
        <f t="shared" si="2"/>
        <v>-984</v>
      </c>
      <c r="J53" s="84">
        <f t="shared" si="3"/>
        <v>-60</v>
      </c>
    </row>
    <row r="54" spans="2:10" ht="30" customHeight="1" thickBot="1" x14ac:dyDescent="0.25">
      <c r="B54" s="444" t="s">
        <v>103</v>
      </c>
      <c r="C54" s="445"/>
      <c r="D54" s="446"/>
      <c r="E54" s="87">
        <v>2624</v>
      </c>
      <c r="F54" s="87">
        <f>E54/E45*100</f>
        <v>24.088864408335628</v>
      </c>
      <c r="G54" s="87">
        <v>2114</v>
      </c>
      <c r="H54" s="88">
        <f>G54/G45*100</f>
        <v>19.058781103498017</v>
      </c>
      <c r="I54" s="89">
        <f t="shared" si="2"/>
        <v>510</v>
      </c>
      <c r="J54" s="90">
        <f t="shared" si="3"/>
        <v>24.124881740775781</v>
      </c>
    </row>
  </sheetData>
  <mergeCells count="51"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50:D50"/>
    <mergeCell ref="C36:E36"/>
    <mergeCell ref="A38:K38"/>
    <mergeCell ref="B40:J40"/>
    <mergeCell ref="B42:D44"/>
    <mergeCell ref="E42:H42"/>
    <mergeCell ref="I42:J43"/>
    <mergeCell ref="E43:F43"/>
    <mergeCell ref="G43:H43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K3"/>
    <mergeCell ref="A5:K5"/>
    <mergeCell ref="B7:K7"/>
    <mergeCell ref="B9:E11"/>
    <mergeCell ref="F9:I9"/>
    <mergeCell ref="J9:K10"/>
    <mergeCell ref="F10:G10"/>
    <mergeCell ref="H10:I10"/>
  </mergeCells>
  <phoneticPr fontId="3"/>
  <pageMargins left="0.70866141732283472" right="0.51181102362204722" top="0.74803149606299213" bottom="0.74803149606299213" header="0.31496062992125984" footer="0.31496062992125984"/>
  <pageSetup paperSize="9" scale="98" firstPageNumber="10" orientation="portrait" useFirstPageNumber="1" r:id="rId1"/>
  <headerFooter>
    <oddFooter>&amp;C&amp;"ＭＳ 明朝,標準"&amp;P</oddFooter>
  </headerFooter>
  <rowBreaks count="1" manualBreakCount="1">
    <brk id="3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5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4" width="8.6640625" style="1" customWidth="1"/>
    <col min="5" max="5" width="7.33203125" style="1" customWidth="1"/>
    <col min="6" max="6" width="11.6640625" style="1" customWidth="1"/>
    <col min="7" max="7" width="8.6640625" style="1" customWidth="1"/>
    <col min="8" max="8" width="11.6640625" style="1" customWidth="1"/>
    <col min="9" max="9" width="8.6640625" style="1" customWidth="1"/>
    <col min="10" max="10" width="13.21875" style="1" customWidth="1"/>
    <col min="11" max="11" width="13.33203125" style="1" customWidth="1"/>
    <col min="12" max="13" width="2.109375" style="1" customWidth="1"/>
    <col min="14" max="16384" width="9" style="1"/>
  </cols>
  <sheetData>
    <row r="1" spans="1:13" s="10" customFormat="1" ht="24.9" customHeight="1" x14ac:dyDescent="0.2">
      <c r="A1" s="402" t="s">
        <v>104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3" s="11" customFormat="1" ht="9.9" customHeight="1" x14ac:dyDescent="0.2"/>
    <row r="3" spans="1:13" s="11" customFormat="1" ht="20.100000000000001" customHeight="1" x14ac:dyDescent="0.2">
      <c r="A3" s="447" t="s">
        <v>105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91"/>
      <c r="M3" s="92"/>
    </row>
    <row r="4" spans="1:13" s="11" customFormat="1" ht="20.100000000000001" customHeight="1" x14ac:dyDescent="0.2">
      <c r="A4" s="448" t="s">
        <v>379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92"/>
    </row>
    <row r="5" spans="1:13" s="11" customFormat="1" ht="20.100000000000001" customHeight="1" x14ac:dyDescent="0.2"/>
    <row r="6" spans="1:13" s="10" customFormat="1" ht="20.100000000000001" customHeight="1" x14ac:dyDescent="0.2">
      <c r="A6" s="404" t="s">
        <v>106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</row>
    <row r="7" spans="1:13" s="11" customFormat="1" ht="9.9" customHeight="1" x14ac:dyDescent="0.2"/>
    <row r="8" spans="1:13" s="11" customFormat="1" ht="20.100000000000001" customHeight="1" x14ac:dyDescent="0.2">
      <c r="B8" s="449" t="s">
        <v>107</v>
      </c>
      <c r="C8" s="449"/>
      <c r="D8" s="449"/>
      <c r="E8" s="449"/>
      <c r="F8" s="449"/>
      <c r="G8" s="449"/>
      <c r="H8" s="449"/>
      <c r="I8" s="449"/>
      <c r="J8" s="449"/>
      <c r="K8" s="449"/>
    </row>
    <row r="9" spans="1:13" s="11" customFormat="1" ht="20.100000000000001" customHeight="1" thickBot="1" x14ac:dyDescent="0.25">
      <c r="K9" s="12" t="s">
        <v>108</v>
      </c>
      <c r="L9" s="93"/>
      <c r="M9" s="93"/>
    </row>
    <row r="10" spans="1:13" ht="21.9" customHeight="1" x14ac:dyDescent="0.2">
      <c r="B10" s="397" t="s">
        <v>20</v>
      </c>
      <c r="C10" s="450"/>
      <c r="D10" s="450"/>
      <c r="E10" s="451"/>
      <c r="F10" s="406" t="s">
        <v>109</v>
      </c>
      <c r="G10" s="407"/>
      <c r="H10" s="407"/>
      <c r="I10" s="424"/>
      <c r="J10" s="425" t="s">
        <v>1</v>
      </c>
      <c r="K10" s="456"/>
      <c r="L10" s="94"/>
      <c r="M10" s="94"/>
    </row>
    <row r="11" spans="1:13" ht="21.9" customHeight="1" x14ac:dyDescent="0.2">
      <c r="B11" s="452"/>
      <c r="C11" s="453"/>
      <c r="D11" s="453"/>
      <c r="E11" s="454"/>
      <c r="F11" s="428" t="s">
        <v>14</v>
      </c>
      <c r="G11" s="459"/>
      <c r="H11" s="441" t="s">
        <v>15</v>
      </c>
      <c r="I11" s="442"/>
      <c r="J11" s="457"/>
      <c r="K11" s="458"/>
      <c r="L11" s="94"/>
      <c r="M11" s="94"/>
    </row>
    <row r="12" spans="1:13" ht="21.9" customHeight="1" thickBot="1" x14ac:dyDescent="0.25">
      <c r="B12" s="452"/>
      <c r="C12" s="455"/>
      <c r="D12" s="455"/>
      <c r="E12" s="454"/>
      <c r="F12" s="65"/>
      <c r="G12" s="29" t="s">
        <v>110</v>
      </c>
      <c r="H12" s="65"/>
      <c r="I12" s="29" t="s">
        <v>110</v>
      </c>
      <c r="J12" s="2" t="s">
        <v>111</v>
      </c>
      <c r="K12" s="66" t="s">
        <v>2</v>
      </c>
      <c r="L12" s="95"/>
      <c r="M12" s="94"/>
    </row>
    <row r="13" spans="1:13" ht="21.9" customHeight="1" thickTop="1" thickBot="1" x14ac:dyDescent="0.25">
      <c r="B13" s="414" t="s">
        <v>24</v>
      </c>
      <c r="C13" s="415"/>
      <c r="D13" s="415"/>
      <c r="E13" s="416"/>
      <c r="F13" s="96">
        <v>5595030</v>
      </c>
      <c r="G13" s="68">
        <v>100</v>
      </c>
      <c r="H13" s="96">
        <v>5608409</v>
      </c>
      <c r="I13" s="68">
        <v>100</v>
      </c>
      <c r="J13" s="97">
        <f>F13-H13</f>
        <v>-13379</v>
      </c>
      <c r="K13" s="34">
        <f>J13/H13*100</f>
        <v>-0.2385525021445476</v>
      </c>
      <c r="L13" s="98"/>
      <c r="M13" s="94"/>
    </row>
    <row r="14" spans="1:13" ht="21.9" customHeight="1" thickTop="1" x14ac:dyDescent="0.2">
      <c r="B14" s="35" t="s">
        <v>112</v>
      </c>
      <c r="C14" s="417" t="s">
        <v>26</v>
      </c>
      <c r="D14" s="417"/>
      <c r="E14" s="418"/>
      <c r="F14" s="99">
        <v>83164</v>
      </c>
      <c r="G14" s="71">
        <f>F14/F13*100</f>
        <v>1.4863906002291321</v>
      </c>
      <c r="H14" s="99">
        <v>100872</v>
      </c>
      <c r="I14" s="71">
        <f>H14/H13*100</f>
        <v>1.7985849462833399</v>
      </c>
      <c r="J14" s="100">
        <f>F14-H14</f>
        <v>-17708</v>
      </c>
      <c r="K14" s="101">
        <f>J14/H14*100</f>
        <v>-17.554921088111666</v>
      </c>
      <c r="L14" s="98"/>
      <c r="M14" s="94"/>
    </row>
    <row r="15" spans="1:13" ht="21.9" customHeight="1" x14ac:dyDescent="0.2">
      <c r="B15" s="40" t="s">
        <v>27</v>
      </c>
      <c r="C15" s="412" t="s">
        <v>28</v>
      </c>
      <c r="D15" s="412"/>
      <c r="E15" s="413"/>
      <c r="F15" s="75">
        <v>18393</v>
      </c>
      <c r="G15" s="73">
        <f>F15/F13*100</f>
        <v>0.32873818370947072</v>
      </c>
      <c r="H15" s="75">
        <v>16845</v>
      </c>
      <c r="I15" s="73">
        <f>H15/H13*100</f>
        <v>0.30035255987928128</v>
      </c>
      <c r="J15" s="22">
        <f>F15-H15</f>
        <v>1548</v>
      </c>
      <c r="K15" s="44">
        <f>J15/H15*100</f>
        <v>9.1896705253784496</v>
      </c>
      <c r="L15" s="98"/>
      <c r="M15" s="98"/>
    </row>
    <row r="16" spans="1:13" ht="21.9" customHeight="1" x14ac:dyDescent="0.2">
      <c r="B16" s="40" t="s">
        <v>29</v>
      </c>
      <c r="C16" s="412" t="s">
        <v>30</v>
      </c>
      <c r="D16" s="412"/>
      <c r="E16" s="413"/>
      <c r="F16" s="75">
        <v>88270</v>
      </c>
      <c r="G16" s="73">
        <f>F16/F13*100</f>
        <v>1.5776501645210124</v>
      </c>
      <c r="H16" s="75">
        <v>86551</v>
      </c>
      <c r="I16" s="73">
        <f>H16/H13*100</f>
        <v>1.5432362368721682</v>
      </c>
      <c r="J16" s="22">
        <f t="shared" ref="J16:J17" si="0">F16-H16</f>
        <v>1719</v>
      </c>
      <c r="K16" s="44">
        <f t="shared" ref="K16:K37" si="1">J16/H16*100</f>
        <v>1.9861122344051483</v>
      </c>
      <c r="L16" s="98"/>
      <c r="M16" s="98"/>
    </row>
    <row r="17" spans="2:13" ht="21.9" customHeight="1" x14ac:dyDescent="0.2">
      <c r="B17" s="40" t="s">
        <v>31</v>
      </c>
      <c r="C17" s="412" t="s">
        <v>32</v>
      </c>
      <c r="D17" s="412"/>
      <c r="E17" s="413"/>
      <c r="F17" s="75">
        <v>35982</v>
      </c>
      <c r="G17" s="73">
        <f>F17/F13*100</f>
        <v>0.64310647127897447</v>
      </c>
      <c r="H17" s="75">
        <v>29081</v>
      </c>
      <c r="I17" s="73">
        <f>H17/H13*100</f>
        <v>0.51852495065891235</v>
      </c>
      <c r="J17" s="22">
        <f t="shared" si="0"/>
        <v>6901</v>
      </c>
      <c r="K17" s="44">
        <f t="shared" si="1"/>
        <v>23.730270623431107</v>
      </c>
      <c r="L17" s="98"/>
      <c r="M17" s="98"/>
    </row>
    <row r="18" spans="2:13" ht="21.9" customHeight="1" x14ac:dyDescent="0.2">
      <c r="B18" s="40" t="s">
        <v>33</v>
      </c>
      <c r="C18" s="412" t="s">
        <v>34</v>
      </c>
      <c r="D18" s="412"/>
      <c r="E18" s="413"/>
      <c r="F18" s="75" t="s">
        <v>113</v>
      </c>
      <c r="G18" s="75" t="s">
        <v>113</v>
      </c>
      <c r="H18" s="75" t="s">
        <v>115</v>
      </c>
      <c r="I18" s="75" t="s">
        <v>113</v>
      </c>
      <c r="J18" s="75" t="s">
        <v>113</v>
      </c>
      <c r="K18" s="102" t="s">
        <v>113</v>
      </c>
      <c r="L18" s="98"/>
      <c r="M18" s="98"/>
    </row>
    <row r="19" spans="2:13" ht="21.9" customHeight="1" x14ac:dyDescent="0.2">
      <c r="B19" s="40" t="s">
        <v>35</v>
      </c>
      <c r="C19" s="412" t="s">
        <v>36</v>
      </c>
      <c r="D19" s="412"/>
      <c r="E19" s="413"/>
      <c r="F19" s="75" t="s">
        <v>113</v>
      </c>
      <c r="G19" s="75" t="s">
        <v>113</v>
      </c>
      <c r="H19" s="75" t="s">
        <v>113</v>
      </c>
      <c r="I19" s="75" t="s">
        <v>113</v>
      </c>
      <c r="J19" s="75" t="s">
        <v>113</v>
      </c>
      <c r="K19" s="102" t="s">
        <v>113</v>
      </c>
      <c r="L19" s="98"/>
      <c r="M19" s="98"/>
    </row>
    <row r="20" spans="2:13" ht="21.9" customHeight="1" x14ac:dyDescent="0.2">
      <c r="B20" s="40" t="s">
        <v>37</v>
      </c>
      <c r="C20" s="412" t="s">
        <v>38</v>
      </c>
      <c r="D20" s="412"/>
      <c r="E20" s="413"/>
      <c r="F20" s="75" t="s">
        <v>113</v>
      </c>
      <c r="G20" s="75" t="s">
        <v>113</v>
      </c>
      <c r="H20" s="75">
        <v>16172</v>
      </c>
      <c r="I20" s="73">
        <f>H20/H13*100</f>
        <v>0.2883527217790286</v>
      </c>
      <c r="J20" s="75" t="s">
        <v>115</v>
      </c>
      <c r="K20" s="102" t="s">
        <v>113</v>
      </c>
      <c r="L20" s="98"/>
      <c r="M20" s="98"/>
    </row>
    <row r="21" spans="2:13" ht="21.9" customHeight="1" x14ac:dyDescent="0.2">
      <c r="B21" s="40" t="s">
        <v>39</v>
      </c>
      <c r="C21" s="412" t="s">
        <v>40</v>
      </c>
      <c r="D21" s="412"/>
      <c r="E21" s="413"/>
      <c r="F21" s="75">
        <v>366477</v>
      </c>
      <c r="G21" s="73">
        <f>F21/F13*100</f>
        <v>6.5500453080680536</v>
      </c>
      <c r="H21" s="75">
        <v>378272</v>
      </c>
      <c r="I21" s="73">
        <f>H21/H13*100</f>
        <v>6.7447292092998214</v>
      </c>
      <c r="J21" s="22">
        <f t="shared" ref="J21" si="2">F21-H21</f>
        <v>-11795</v>
      </c>
      <c r="K21" s="44">
        <f t="shared" si="1"/>
        <v>-3.1181266390322309</v>
      </c>
      <c r="L21" s="98"/>
      <c r="M21" s="98"/>
    </row>
    <row r="22" spans="2:13" ht="21.9" customHeight="1" x14ac:dyDescent="0.2">
      <c r="B22" s="40" t="s">
        <v>41</v>
      </c>
      <c r="C22" s="412" t="s">
        <v>42</v>
      </c>
      <c r="D22" s="412"/>
      <c r="E22" s="413"/>
      <c r="F22" s="75" t="s">
        <v>113</v>
      </c>
      <c r="G22" s="75" t="s">
        <v>113</v>
      </c>
      <c r="H22" s="75" t="s">
        <v>113</v>
      </c>
      <c r="I22" s="75" t="s">
        <v>113</v>
      </c>
      <c r="J22" s="75" t="s">
        <v>113</v>
      </c>
      <c r="K22" s="102" t="s">
        <v>113</v>
      </c>
      <c r="L22" s="98"/>
      <c r="M22" s="98"/>
    </row>
    <row r="23" spans="2:13" ht="21.9" customHeight="1" x14ac:dyDescent="0.2">
      <c r="B23" s="40" t="s">
        <v>43</v>
      </c>
      <c r="C23" s="412" t="s">
        <v>44</v>
      </c>
      <c r="D23" s="412"/>
      <c r="E23" s="413"/>
      <c r="F23" s="75">
        <v>82538</v>
      </c>
      <c r="G23" s="73">
        <f>F23/F13*100</f>
        <v>1.4752020990057246</v>
      </c>
      <c r="H23" s="75">
        <v>58813</v>
      </c>
      <c r="I23" s="73">
        <f>H23/H13*100</f>
        <v>1.0486574713078165</v>
      </c>
      <c r="J23" s="22">
        <f>F23-H23</f>
        <v>23725</v>
      </c>
      <c r="K23" s="44">
        <f t="shared" si="1"/>
        <v>40.339720810024993</v>
      </c>
      <c r="L23" s="103"/>
      <c r="M23" s="103"/>
    </row>
    <row r="24" spans="2:13" ht="21.9" customHeight="1" x14ac:dyDescent="0.2">
      <c r="B24" s="40" t="s">
        <v>45</v>
      </c>
      <c r="C24" s="412" t="s">
        <v>46</v>
      </c>
      <c r="D24" s="412"/>
      <c r="E24" s="413"/>
      <c r="F24" s="75" t="s">
        <v>113</v>
      </c>
      <c r="G24" s="75" t="s">
        <v>113</v>
      </c>
      <c r="H24" s="75" t="s">
        <v>113</v>
      </c>
      <c r="I24" s="75" t="s">
        <v>113</v>
      </c>
      <c r="J24" s="75" t="s">
        <v>113</v>
      </c>
      <c r="K24" s="102" t="s">
        <v>113</v>
      </c>
      <c r="L24" s="104"/>
      <c r="M24" s="104"/>
    </row>
    <row r="25" spans="2:13" ht="21.9" customHeight="1" x14ac:dyDescent="0.2">
      <c r="B25" s="40" t="s">
        <v>47</v>
      </c>
      <c r="C25" s="412" t="s">
        <v>48</v>
      </c>
      <c r="D25" s="412"/>
      <c r="E25" s="413"/>
      <c r="F25" s="75" t="s">
        <v>50</v>
      </c>
      <c r="G25" s="75" t="s">
        <v>50</v>
      </c>
      <c r="H25" s="75" t="s">
        <v>50</v>
      </c>
      <c r="I25" s="75" t="s">
        <v>50</v>
      </c>
      <c r="J25" s="75" t="s">
        <v>50</v>
      </c>
      <c r="K25" s="102" t="s">
        <v>50</v>
      </c>
      <c r="L25" s="104"/>
      <c r="M25" s="104"/>
    </row>
    <row r="26" spans="2:13" ht="21.9" customHeight="1" x14ac:dyDescent="0.2">
      <c r="B26" s="40" t="s">
        <v>51</v>
      </c>
      <c r="C26" s="412" t="s">
        <v>52</v>
      </c>
      <c r="D26" s="412"/>
      <c r="E26" s="413"/>
      <c r="F26" s="75">
        <v>57235</v>
      </c>
      <c r="G26" s="73">
        <f>F26/F13*100</f>
        <v>1.0229614497151938</v>
      </c>
      <c r="H26" s="75">
        <v>75118</v>
      </c>
      <c r="I26" s="73">
        <f>H26/H13*100</f>
        <v>1.3393816321170584</v>
      </c>
      <c r="J26" s="22">
        <f t="shared" ref="J26:J37" si="3">F26-H26</f>
        <v>-17883</v>
      </c>
      <c r="K26" s="44">
        <f t="shared" si="1"/>
        <v>-23.806544370190899</v>
      </c>
      <c r="L26" s="98"/>
      <c r="M26" s="98"/>
    </row>
    <row r="27" spans="2:13" ht="21.9" customHeight="1" x14ac:dyDescent="0.2">
      <c r="B27" s="40" t="s">
        <v>53</v>
      </c>
      <c r="C27" s="412" t="s">
        <v>54</v>
      </c>
      <c r="D27" s="412"/>
      <c r="E27" s="413"/>
      <c r="F27" s="75">
        <v>99789</v>
      </c>
      <c r="G27" s="73">
        <f>F27/F13*100</f>
        <v>1.7835293108347945</v>
      </c>
      <c r="H27" s="75">
        <v>113027</v>
      </c>
      <c r="I27" s="73">
        <f>H27/H13*100</f>
        <v>2.0153130772024652</v>
      </c>
      <c r="J27" s="22">
        <f t="shared" si="3"/>
        <v>-13238</v>
      </c>
      <c r="K27" s="44">
        <f t="shared" si="1"/>
        <v>-11.712245746591522</v>
      </c>
      <c r="L27" s="98"/>
      <c r="M27" s="98"/>
    </row>
    <row r="28" spans="2:13" ht="21.9" customHeight="1" x14ac:dyDescent="0.2">
      <c r="B28" s="40" t="s">
        <v>55</v>
      </c>
      <c r="C28" s="412" t="s">
        <v>56</v>
      </c>
      <c r="D28" s="412"/>
      <c r="E28" s="413"/>
      <c r="F28" s="75">
        <v>97559</v>
      </c>
      <c r="G28" s="73">
        <f>F28/F13*100</f>
        <v>1.74367250935205</v>
      </c>
      <c r="H28" s="75" t="s">
        <v>116</v>
      </c>
      <c r="I28" s="75" t="s">
        <v>116</v>
      </c>
      <c r="J28" s="75" t="s">
        <v>116</v>
      </c>
      <c r="K28" s="102" t="s">
        <v>113</v>
      </c>
      <c r="L28" s="98"/>
      <c r="M28" s="98"/>
    </row>
    <row r="29" spans="2:13" ht="21.9" customHeight="1" x14ac:dyDescent="0.2">
      <c r="B29" s="40" t="s">
        <v>57</v>
      </c>
      <c r="C29" s="412" t="s">
        <v>58</v>
      </c>
      <c r="D29" s="412"/>
      <c r="E29" s="413"/>
      <c r="F29" s="75">
        <v>218335</v>
      </c>
      <c r="G29" s="73">
        <f>F29/F13*100</f>
        <v>3.902302579253373</v>
      </c>
      <c r="H29" s="75">
        <v>216210</v>
      </c>
      <c r="I29" s="73">
        <f>H29/H13*100</f>
        <v>3.8551040054318433</v>
      </c>
      <c r="J29" s="22">
        <f t="shared" si="3"/>
        <v>2125</v>
      </c>
      <c r="K29" s="44">
        <f t="shared" si="1"/>
        <v>0.9828407566717543</v>
      </c>
      <c r="L29" s="98"/>
      <c r="M29" s="98"/>
    </row>
    <row r="30" spans="2:13" ht="21.9" customHeight="1" x14ac:dyDescent="0.2">
      <c r="B30" s="40" t="s">
        <v>59</v>
      </c>
      <c r="C30" s="412" t="s">
        <v>60</v>
      </c>
      <c r="D30" s="412"/>
      <c r="E30" s="413"/>
      <c r="F30" s="75">
        <v>32221</v>
      </c>
      <c r="G30" s="73">
        <f>F30/F13*100</f>
        <v>0.57588609891278508</v>
      </c>
      <c r="H30" s="75">
        <v>36564</v>
      </c>
      <c r="I30" s="73">
        <f>H30/H13*100</f>
        <v>0.65194959925354945</v>
      </c>
      <c r="J30" s="22">
        <f t="shared" si="3"/>
        <v>-4343</v>
      </c>
      <c r="K30" s="44">
        <f t="shared" si="1"/>
        <v>-11.877803303796084</v>
      </c>
      <c r="L30" s="98"/>
      <c r="M30" s="98"/>
    </row>
    <row r="31" spans="2:13" ht="21.9" customHeight="1" x14ac:dyDescent="0.2">
      <c r="B31" s="40" t="s">
        <v>61</v>
      </c>
      <c r="C31" s="412" t="s">
        <v>62</v>
      </c>
      <c r="D31" s="412"/>
      <c r="E31" s="413"/>
      <c r="F31" s="75">
        <v>661625</v>
      </c>
      <c r="G31" s="73">
        <f>F31/F13*100</f>
        <v>11.825227031847909</v>
      </c>
      <c r="H31" s="75">
        <v>599191</v>
      </c>
      <c r="I31" s="73">
        <f>H31/H13*100</f>
        <v>10.683796420696137</v>
      </c>
      <c r="J31" s="22">
        <f t="shared" si="3"/>
        <v>62434</v>
      </c>
      <c r="K31" s="44">
        <f t="shared" si="1"/>
        <v>10.419715916961369</v>
      </c>
      <c r="L31" s="98"/>
      <c r="M31" s="98"/>
    </row>
    <row r="32" spans="2:13" ht="21.9" customHeight="1" x14ac:dyDescent="0.2">
      <c r="B32" s="40" t="s">
        <v>63</v>
      </c>
      <c r="C32" s="412" t="s">
        <v>64</v>
      </c>
      <c r="D32" s="412"/>
      <c r="E32" s="413"/>
      <c r="F32" s="75">
        <v>646960</v>
      </c>
      <c r="G32" s="73">
        <f>F32/F13*100</f>
        <v>11.563119411334702</v>
      </c>
      <c r="H32" s="75">
        <v>646021</v>
      </c>
      <c r="I32" s="73">
        <f>H32/H13*100</f>
        <v>11.518792584492322</v>
      </c>
      <c r="J32" s="22">
        <f t="shared" si="3"/>
        <v>939</v>
      </c>
      <c r="K32" s="44">
        <f t="shared" si="1"/>
        <v>0.14535131210904909</v>
      </c>
      <c r="L32" s="98"/>
      <c r="M32" s="98"/>
    </row>
    <row r="33" spans="2:13" ht="21.9" customHeight="1" x14ac:dyDescent="0.2">
      <c r="B33" s="40" t="s">
        <v>65</v>
      </c>
      <c r="C33" s="412" t="s">
        <v>66</v>
      </c>
      <c r="D33" s="412"/>
      <c r="E33" s="413"/>
      <c r="F33" s="75">
        <v>341639</v>
      </c>
      <c r="G33" s="73">
        <f>F33/F13*100</f>
        <v>6.1061156061719055</v>
      </c>
      <c r="H33" s="75">
        <v>474272</v>
      </c>
      <c r="I33" s="73">
        <f>H33/H13*100</f>
        <v>8.4564445995290285</v>
      </c>
      <c r="J33" s="22">
        <f t="shared" si="3"/>
        <v>-132633</v>
      </c>
      <c r="K33" s="44">
        <f t="shared" si="1"/>
        <v>-27.965597800418323</v>
      </c>
      <c r="L33" s="98"/>
      <c r="M33" s="98"/>
    </row>
    <row r="34" spans="2:13" ht="21.9" customHeight="1" x14ac:dyDescent="0.2">
      <c r="B34" s="40" t="s">
        <v>67</v>
      </c>
      <c r="C34" s="412" t="s">
        <v>68</v>
      </c>
      <c r="D34" s="412"/>
      <c r="E34" s="413"/>
      <c r="F34" s="75">
        <v>2369574</v>
      </c>
      <c r="G34" s="73">
        <f>F34/F13*100</f>
        <v>42.351408303440728</v>
      </c>
      <c r="H34" s="75">
        <v>2049581</v>
      </c>
      <c r="I34" s="73">
        <f>H34/H13*100</f>
        <v>36.544784804389266</v>
      </c>
      <c r="J34" s="22">
        <f t="shared" si="3"/>
        <v>319993</v>
      </c>
      <c r="K34" s="44">
        <f t="shared" si="1"/>
        <v>15.612605698432997</v>
      </c>
      <c r="L34" s="98"/>
      <c r="M34" s="98"/>
    </row>
    <row r="35" spans="2:13" ht="21.9" customHeight="1" x14ac:dyDescent="0.2">
      <c r="B35" s="40" t="s">
        <v>69</v>
      </c>
      <c r="C35" s="412" t="s">
        <v>70</v>
      </c>
      <c r="D35" s="412"/>
      <c r="E35" s="413"/>
      <c r="F35" s="75">
        <v>169801</v>
      </c>
      <c r="G35" s="73">
        <f>F35/F13*100</f>
        <v>3.0348541473414801</v>
      </c>
      <c r="H35" s="75">
        <v>499435</v>
      </c>
      <c r="I35" s="73">
        <f>H35/H13*100</f>
        <v>8.9051101658242118</v>
      </c>
      <c r="J35" s="22">
        <f t="shared" si="3"/>
        <v>-329634</v>
      </c>
      <c r="K35" s="44">
        <f t="shared" si="1"/>
        <v>-66.001381561164123</v>
      </c>
      <c r="L35" s="98"/>
      <c r="M35" s="98"/>
    </row>
    <row r="36" spans="2:13" ht="21.9" customHeight="1" x14ac:dyDescent="0.2">
      <c r="B36" s="40" t="s">
        <v>71</v>
      </c>
      <c r="C36" s="412" t="s">
        <v>72</v>
      </c>
      <c r="D36" s="412"/>
      <c r="E36" s="413"/>
      <c r="F36" s="75">
        <v>12207</v>
      </c>
      <c r="G36" s="73">
        <f>F36/F13*100</f>
        <v>0.21817577385644044</v>
      </c>
      <c r="H36" s="75">
        <v>9047</v>
      </c>
      <c r="I36" s="73">
        <f>H36/H13*100</f>
        <v>0.16131134516045459</v>
      </c>
      <c r="J36" s="22">
        <f t="shared" si="3"/>
        <v>3160</v>
      </c>
      <c r="K36" s="44">
        <f t="shared" si="1"/>
        <v>34.928705648281202</v>
      </c>
      <c r="L36" s="104"/>
      <c r="M36" s="104"/>
    </row>
    <row r="37" spans="2:13" ht="21.9" customHeight="1" thickBot="1" x14ac:dyDescent="0.25">
      <c r="B37" s="50" t="s">
        <v>73</v>
      </c>
      <c r="C37" s="422" t="s">
        <v>74</v>
      </c>
      <c r="D37" s="422"/>
      <c r="E37" s="423"/>
      <c r="F37" s="105">
        <v>20931</v>
      </c>
      <c r="G37" s="78">
        <f>F37/F13*100</f>
        <v>0.3740998707781728</v>
      </c>
      <c r="H37" s="105">
        <v>20468</v>
      </c>
      <c r="I37" s="78">
        <f>H37/H13*100</f>
        <v>0.36495198549178565</v>
      </c>
      <c r="J37" s="23">
        <f t="shared" si="3"/>
        <v>463</v>
      </c>
      <c r="K37" s="54">
        <f t="shared" si="1"/>
        <v>2.2620676177447723</v>
      </c>
      <c r="L37" s="98"/>
      <c r="M37" s="98"/>
    </row>
    <row r="38" spans="2:13" ht="20.100000000000001" customHeight="1" x14ac:dyDescent="0.2"/>
    <row r="39" spans="2:13" ht="24.9" customHeight="1" x14ac:dyDescent="0.2"/>
    <row r="40" spans="2:13" ht="24.9" customHeight="1" x14ac:dyDescent="0.2"/>
    <row r="41" spans="2:13" ht="24.9" customHeight="1" x14ac:dyDescent="0.2"/>
    <row r="42" spans="2:13" ht="24.9" customHeight="1" x14ac:dyDescent="0.2"/>
    <row r="43" spans="2:13" ht="24.9" customHeight="1" x14ac:dyDescent="0.2"/>
    <row r="44" spans="2:13" ht="24.9" customHeight="1" x14ac:dyDescent="0.2"/>
    <row r="45" spans="2:13" ht="24.9" customHeight="1" x14ac:dyDescent="0.2"/>
  </sheetData>
  <mergeCells count="35">
    <mergeCell ref="C37:E37"/>
    <mergeCell ref="C31:E31"/>
    <mergeCell ref="C32:E32"/>
    <mergeCell ref="C33:E33"/>
    <mergeCell ref="C34:E34"/>
    <mergeCell ref="C35:E35"/>
    <mergeCell ref="C36:E36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E18"/>
    <mergeCell ref="A1:L1"/>
    <mergeCell ref="A3:K3"/>
    <mergeCell ref="A4:L4"/>
    <mergeCell ref="A6:L6"/>
    <mergeCell ref="B8:K8"/>
    <mergeCell ref="B10:E12"/>
    <mergeCell ref="F10:I10"/>
    <mergeCell ref="J10:K11"/>
    <mergeCell ref="F11:G11"/>
    <mergeCell ref="H11:I11"/>
    <mergeCell ref="B13:E13"/>
    <mergeCell ref="C14:E14"/>
    <mergeCell ref="C15:E15"/>
    <mergeCell ref="C16:E16"/>
    <mergeCell ref="C17:E17"/>
  </mergeCells>
  <phoneticPr fontId="3"/>
  <pageMargins left="0.59055118110236227" right="0.51181102362204722" top="0.74803149606299213" bottom="0.74803149606299213" header="0.31496062992125984" footer="0.31496062992125984"/>
  <pageSetup paperSize="9" scale="99" firstPageNumber="12" orientation="portrait" useFirstPageNumber="1" r:id="rId1"/>
  <headerFooter>
    <oddFooter>&amp;C&amp;"ＭＳ 明朝,標準"&amp;P</oddFooter>
  </headerFooter>
  <colBreaks count="1" manualBreakCount="1">
    <brk id="12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5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4" width="8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5.109375" style="1" customWidth="1"/>
    <col min="10" max="10" width="10.6640625" style="1" customWidth="1"/>
    <col min="11" max="11" width="9" style="1"/>
    <col min="12" max="13" width="2.109375" style="1" customWidth="1"/>
    <col min="14" max="16384" width="9" style="1"/>
  </cols>
  <sheetData>
    <row r="1" spans="1:11" s="10" customFormat="1" ht="20.100000000000001" customHeight="1" x14ac:dyDescent="0.2">
      <c r="A1" s="404" t="s">
        <v>75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1" s="11" customFormat="1" ht="9.9" customHeight="1" x14ac:dyDescent="0.2">
      <c r="B2" s="106"/>
    </row>
    <row r="3" spans="1:11" s="11" customFormat="1" ht="20.100000000000001" customHeight="1" x14ac:dyDescent="0.2">
      <c r="B3" s="449" t="s">
        <v>117</v>
      </c>
      <c r="C3" s="449"/>
      <c r="D3" s="449"/>
      <c r="E3" s="449"/>
      <c r="F3" s="449"/>
      <c r="G3" s="449"/>
      <c r="H3" s="449"/>
      <c r="I3" s="449"/>
      <c r="J3" s="449"/>
      <c r="K3" s="107"/>
    </row>
    <row r="4" spans="1:11" s="11" customFormat="1" ht="20.100000000000001" customHeight="1" thickBot="1" x14ac:dyDescent="0.25">
      <c r="J4" s="12" t="s">
        <v>108</v>
      </c>
    </row>
    <row r="5" spans="1:11" ht="30" customHeight="1" x14ac:dyDescent="0.2">
      <c r="B5" s="397" t="s">
        <v>77</v>
      </c>
      <c r="C5" s="393"/>
      <c r="D5" s="393"/>
      <c r="E5" s="406" t="s">
        <v>109</v>
      </c>
      <c r="F5" s="407"/>
      <c r="G5" s="407"/>
      <c r="H5" s="424"/>
      <c r="I5" s="425" t="s">
        <v>1</v>
      </c>
      <c r="J5" s="394"/>
    </row>
    <row r="6" spans="1:11" ht="30" customHeight="1" x14ac:dyDescent="0.2">
      <c r="B6" s="399"/>
      <c r="C6" s="405"/>
      <c r="D6" s="405"/>
      <c r="E6" s="428" t="s">
        <v>14</v>
      </c>
      <c r="F6" s="429"/>
      <c r="G6" s="428" t="s">
        <v>15</v>
      </c>
      <c r="H6" s="429"/>
      <c r="I6" s="441" t="s">
        <v>118</v>
      </c>
      <c r="J6" s="460" t="s">
        <v>2</v>
      </c>
    </row>
    <row r="7" spans="1:11" ht="30" customHeight="1" thickBot="1" x14ac:dyDescent="0.25">
      <c r="B7" s="399"/>
      <c r="C7" s="405"/>
      <c r="D7" s="405"/>
      <c r="E7" s="58"/>
      <c r="F7" s="29" t="s">
        <v>110</v>
      </c>
      <c r="G7" s="59"/>
      <c r="H7" s="29" t="s">
        <v>110</v>
      </c>
      <c r="I7" s="396"/>
      <c r="J7" s="461"/>
    </row>
    <row r="8" spans="1:11" ht="30" customHeight="1" thickTop="1" thickBot="1" x14ac:dyDescent="0.25">
      <c r="B8" s="430" t="s">
        <v>78</v>
      </c>
      <c r="C8" s="431"/>
      <c r="D8" s="432"/>
      <c r="E8" s="108">
        <v>5595030</v>
      </c>
      <c r="F8" s="68">
        <v>100</v>
      </c>
      <c r="G8" s="108">
        <v>5608409</v>
      </c>
      <c r="H8" s="68">
        <v>100</v>
      </c>
      <c r="I8" s="97">
        <f>E8-G8</f>
        <v>-13379</v>
      </c>
      <c r="J8" s="81">
        <f>I8/G8*100</f>
        <v>-0.2385525021445476</v>
      </c>
    </row>
    <row r="9" spans="1:11" ht="30" customHeight="1" thickTop="1" x14ac:dyDescent="0.2">
      <c r="B9" s="433" t="s">
        <v>95</v>
      </c>
      <c r="C9" s="417"/>
      <c r="D9" s="418"/>
      <c r="E9" s="70">
        <v>68085</v>
      </c>
      <c r="F9" s="71">
        <f>E9/E8*100</f>
        <v>1.2168835555841524</v>
      </c>
      <c r="G9" s="70">
        <v>61132</v>
      </c>
      <c r="H9" s="71">
        <f>G9/G8*100</f>
        <v>1.0900060962030409</v>
      </c>
      <c r="I9" s="100">
        <f>E9-G9</f>
        <v>6953</v>
      </c>
      <c r="J9" s="84">
        <f>I9/G9*100</f>
        <v>11.373748609566185</v>
      </c>
    </row>
    <row r="10" spans="1:11" ht="30" customHeight="1" x14ac:dyDescent="0.2">
      <c r="B10" s="421" t="s">
        <v>119</v>
      </c>
      <c r="C10" s="412"/>
      <c r="D10" s="413"/>
      <c r="E10" s="15">
        <v>171802</v>
      </c>
      <c r="F10" s="73">
        <f>E10/E8*100</f>
        <v>3.0706180306450546</v>
      </c>
      <c r="G10" s="15">
        <v>191681</v>
      </c>
      <c r="H10" s="73">
        <f>G10/G8*100</f>
        <v>3.417742892859633</v>
      </c>
      <c r="I10" s="100">
        <f t="shared" ref="I10:I15" si="0">E10-G10</f>
        <v>-19879</v>
      </c>
      <c r="J10" s="84">
        <f t="shared" ref="J10:J13" si="1">I10/G10*100</f>
        <v>-10.370876612705485</v>
      </c>
    </row>
    <row r="11" spans="1:11" ht="30" customHeight="1" x14ac:dyDescent="0.2">
      <c r="B11" s="421" t="s">
        <v>120</v>
      </c>
      <c r="C11" s="412"/>
      <c r="D11" s="413"/>
      <c r="E11" s="15">
        <v>177881</v>
      </c>
      <c r="F11" s="73">
        <f>E11/E8*100</f>
        <v>3.1792680289471194</v>
      </c>
      <c r="G11" s="15">
        <v>149922</v>
      </c>
      <c r="H11" s="73">
        <f>G11/G8*100</f>
        <v>2.6731645284785754</v>
      </c>
      <c r="I11" s="100">
        <f t="shared" si="0"/>
        <v>27959</v>
      </c>
      <c r="J11" s="84">
        <f t="shared" si="1"/>
        <v>18.649030829364602</v>
      </c>
    </row>
    <row r="12" spans="1:11" ht="30" customHeight="1" x14ac:dyDescent="0.2">
      <c r="B12" s="421" t="s">
        <v>121</v>
      </c>
      <c r="C12" s="412"/>
      <c r="D12" s="413"/>
      <c r="E12" s="15">
        <v>539576</v>
      </c>
      <c r="F12" s="73">
        <f>E12/E8*100</f>
        <v>9.6438446263916369</v>
      </c>
      <c r="G12" s="15">
        <v>623221</v>
      </c>
      <c r="H12" s="73">
        <f>G12/G8*100</f>
        <v>11.112260179312885</v>
      </c>
      <c r="I12" s="100">
        <f t="shared" si="0"/>
        <v>-83645</v>
      </c>
      <c r="J12" s="84">
        <f t="shared" si="1"/>
        <v>-13.421402680590031</v>
      </c>
    </row>
    <row r="13" spans="1:11" ht="30" customHeight="1" x14ac:dyDescent="0.2">
      <c r="B13" s="421" t="s">
        <v>122</v>
      </c>
      <c r="C13" s="412"/>
      <c r="D13" s="413"/>
      <c r="E13" s="15">
        <v>707771</v>
      </c>
      <c r="F13" s="73">
        <f>E13/E8*100</f>
        <v>12.649994727463481</v>
      </c>
      <c r="G13" s="15">
        <v>453552</v>
      </c>
      <c r="H13" s="73">
        <f>G13/G8*100</f>
        <v>8.0869993611378899</v>
      </c>
      <c r="I13" s="100">
        <f t="shared" si="0"/>
        <v>254219</v>
      </c>
      <c r="J13" s="84">
        <f t="shared" si="1"/>
        <v>56.050684375771688</v>
      </c>
    </row>
    <row r="14" spans="1:11" ht="30" customHeight="1" x14ac:dyDescent="0.2">
      <c r="B14" s="421" t="s">
        <v>123</v>
      </c>
      <c r="C14" s="412"/>
      <c r="D14" s="413"/>
      <c r="E14" s="75" t="s">
        <v>124</v>
      </c>
      <c r="F14" s="75" t="s">
        <v>113</v>
      </c>
      <c r="G14" s="75">
        <v>601869</v>
      </c>
      <c r="H14" s="73">
        <f>G14/G8*100</f>
        <v>10.731546147936072</v>
      </c>
      <c r="I14" s="100" t="s">
        <v>124</v>
      </c>
      <c r="J14" s="84" t="s">
        <v>124</v>
      </c>
    </row>
    <row r="15" spans="1:11" ht="30" customHeight="1" x14ac:dyDescent="0.2">
      <c r="B15" s="421" t="s">
        <v>125</v>
      </c>
      <c r="C15" s="412"/>
      <c r="D15" s="413"/>
      <c r="E15" s="109">
        <v>1258311</v>
      </c>
      <c r="F15" s="73">
        <f>E15/E8*100</f>
        <v>22.489798982311086</v>
      </c>
      <c r="G15" s="109">
        <v>1042233</v>
      </c>
      <c r="H15" s="73">
        <f>G15/G8*100</f>
        <v>18.583398607341227</v>
      </c>
      <c r="I15" s="100">
        <f t="shared" si="0"/>
        <v>216078</v>
      </c>
      <c r="J15" s="84">
        <f>I15/G15*100</f>
        <v>20.732216308637319</v>
      </c>
    </row>
    <row r="16" spans="1:11" ht="30" customHeight="1" x14ac:dyDescent="0.2">
      <c r="B16" s="421" t="s">
        <v>126</v>
      </c>
      <c r="C16" s="412"/>
      <c r="D16" s="413"/>
      <c r="E16" s="75" t="s">
        <v>124</v>
      </c>
      <c r="F16" s="86" t="s">
        <v>124</v>
      </c>
      <c r="G16" s="75" t="s">
        <v>124</v>
      </c>
      <c r="H16" s="86" t="s">
        <v>124</v>
      </c>
      <c r="I16" s="22" t="s">
        <v>124</v>
      </c>
      <c r="J16" s="84" t="s">
        <v>124</v>
      </c>
    </row>
    <row r="17" spans="2:10" ht="30" customHeight="1" thickBot="1" x14ac:dyDescent="0.25">
      <c r="B17" s="437" t="s">
        <v>127</v>
      </c>
      <c r="C17" s="438"/>
      <c r="D17" s="439"/>
      <c r="E17" s="87" t="s">
        <v>124</v>
      </c>
      <c r="F17" s="87" t="s">
        <v>113</v>
      </c>
      <c r="G17" s="87" t="s">
        <v>113</v>
      </c>
      <c r="H17" s="88" t="s">
        <v>113</v>
      </c>
      <c r="I17" s="110" t="s">
        <v>113</v>
      </c>
      <c r="J17" s="90" t="s">
        <v>124</v>
      </c>
    </row>
    <row r="18" spans="2:10" ht="24.9" customHeight="1" x14ac:dyDescent="0.2"/>
    <row r="19" spans="2:10" ht="24.9" customHeight="1" x14ac:dyDescent="0.2"/>
    <row r="20" spans="2:10" ht="24.9" customHeight="1" x14ac:dyDescent="0.2"/>
    <row r="21" spans="2:10" ht="24.9" customHeight="1" x14ac:dyDescent="0.2"/>
    <row r="22" spans="2:10" ht="24.9" customHeight="1" x14ac:dyDescent="0.2"/>
    <row r="23" spans="2:10" ht="24.9" customHeight="1" x14ac:dyDescent="0.2"/>
    <row r="24" spans="2:10" ht="24.9" customHeight="1" x14ac:dyDescent="0.2"/>
    <row r="25" spans="2:10" ht="24.9" customHeight="1" x14ac:dyDescent="0.2"/>
  </sheetData>
  <mergeCells count="19"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13:D13"/>
    <mergeCell ref="A1:J1"/>
    <mergeCell ref="B3:J3"/>
    <mergeCell ref="B5:D7"/>
    <mergeCell ref="E5:H5"/>
    <mergeCell ref="I5:J5"/>
    <mergeCell ref="E6:F6"/>
    <mergeCell ref="G6:H6"/>
    <mergeCell ref="I6:I7"/>
    <mergeCell ref="J6:J7"/>
  </mergeCells>
  <phoneticPr fontId="3"/>
  <pageMargins left="0.70866141732283472" right="0.51181102362204722" top="0.74803149606299213" bottom="0.74803149606299213" header="0.31496062992125984" footer="0.31496062992125984"/>
  <pageSetup paperSize="9" firstPageNumber="13" orientation="portrait" useFirstPageNumber="1" r:id="rId1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1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.33203125" style="1" customWidth="1"/>
    <col min="2" max="2" width="3.6640625" style="1" customWidth="1"/>
    <col min="3" max="3" width="9" style="1"/>
    <col min="4" max="4" width="8.88671875" style="1" customWidth="1"/>
    <col min="5" max="5" width="12.6640625" style="1" customWidth="1"/>
    <col min="6" max="6" width="9" style="1" customWidth="1"/>
    <col min="7" max="7" width="12.6640625" style="1" customWidth="1"/>
    <col min="8" max="8" width="8.6640625" style="1" customWidth="1"/>
    <col min="9" max="9" width="15.88671875" style="1" customWidth="1"/>
    <col min="10" max="10" width="8.6640625" style="1" customWidth="1"/>
    <col min="11" max="16384" width="9" style="1"/>
  </cols>
  <sheetData>
    <row r="1" spans="1:11" s="57" customFormat="1" ht="24.9" customHeight="1" x14ac:dyDescent="0.2">
      <c r="A1" s="402" t="s">
        <v>128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1" ht="9.9" customHeight="1" x14ac:dyDescent="0.2"/>
    <row r="3" spans="1:11" ht="20.100000000000001" customHeight="1" x14ac:dyDescent="0.2">
      <c r="A3" s="447" t="s">
        <v>129</v>
      </c>
      <c r="B3" s="447"/>
      <c r="C3" s="447"/>
      <c r="D3" s="447"/>
      <c r="E3" s="447"/>
      <c r="F3" s="447"/>
      <c r="G3" s="447"/>
      <c r="H3" s="447"/>
      <c r="I3" s="447"/>
      <c r="J3" s="447"/>
      <c r="K3" s="111"/>
    </row>
    <row r="4" spans="1:11" ht="20.100000000000001" customHeight="1" x14ac:dyDescent="0.2">
      <c r="A4" s="448" t="s">
        <v>130</v>
      </c>
      <c r="B4" s="448"/>
      <c r="C4" s="448"/>
      <c r="D4" s="448"/>
      <c r="E4" s="448"/>
      <c r="F4" s="448"/>
      <c r="G4" s="448"/>
      <c r="H4" s="448"/>
      <c r="I4" s="448"/>
      <c r="J4" s="448"/>
      <c r="K4" s="111"/>
    </row>
    <row r="5" spans="1:11" ht="20.100000000000001" customHeight="1" x14ac:dyDescent="0.2"/>
    <row r="6" spans="1:11" ht="20.100000000000001" customHeight="1" x14ac:dyDescent="0.2">
      <c r="A6" s="404" t="s">
        <v>106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1" ht="9.9" customHeight="1" x14ac:dyDescent="0.2"/>
    <row r="8" spans="1:11" ht="20.100000000000001" customHeight="1" x14ac:dyDescent="0.2">
      <c r="B8" s="401" t="s">
        <v>131</v>
      </c>
      <c r="C8" s="401"/>
      <c r="D8" s="401"/>
      <c r="E8" s="401"/>
      <c r="F8" s="401"/>
      <c r="G8" s="401"/>
      <c r="H8" s="401"/>
      <c r="I8" s="401"/>
      <c r="J8" s="401"/>
    </row>
    <row r="9" spans="1:11" ht="20.100000000000001" customHeight="1" thickBot="1" x14ac:dyDescent="0.25">
      <c r="I9" s="112"/>
      <c r="J9" s="112" t="s">
        <v>108</v>
      </c>
    </row>
    <row r="10" spans="1:11" ht="24.9" customHeight="1" x14ac:dyDescent="0.2">
      <c r="B10" s="397" t="s">
        <v>20</v>
      </c>
      <c r="C10" s="393"/>
      <c r="D10" s="398"/>
      <c r="E10" s="462" t="s">
        <v>132</v>
      </c>
      <c r="F10" s="463"/>
      <c r="G10" s="463"/>
      <c r="H10" s="464"/>
      <c r="I10" s="425" t="s">
        <v>1</v>
      </c>
      <c r="J10" s="394"/>
    </row>
    <row r="11" spans="1:11" ht="24.9" customHeight="1" x14ac:dyDescent="0.2">
      <c r="B11" s="399"/>
      <c r="C11" s="405"/>
      <c r="D11" s="400"/>
      <c r="E11" s="441" t="s">
        <v>14</v>
      </c>
      <c r="F11" s="442"/>
      <c r="G11" s="441" t="s">
        <v>15</v>
      </c>
      <c r="H11" s="442"/>
      <c r="I11" s="426"/>
      <c r="J11" s="427"/>
    </row>
    <row r="12" spans="1:11" ht="24.9" customHeight="1" thickBot="1" x14ac:dyDescent="0.25">
      <c r="B12" s="399"/>
      <c r="C12" s="405"/>
      <c r="D12" s="400"/>
      <c r="E12" s="65"/>
      <c r="F12" s="29" t="s">
        <v>110</v>
      </c>
      <c r="G12" s="65"/>
      <c r="H12" s="29" t="s">
        <v>110</v>
      </c>
      <c r="I12" s="2" t="s">
        <v>111</v>
      </c>
      <c r="J12" s="66" t="s">
        <v>2</v>
      </c>
    </row>
    <row r="13" spans="1:11" ht="20.100000000000001" customHeight="1" thickTop="1" thickBot="1" x14ac:dyDescent="0.25">
      <c r="B13" s="414" t="s">
        <v>24</v>
      </c>
      <c r="C13" s="415"/>
      <c r="D13" s="416"/>
      <c r="E13" s="96">
        <v>49296842</v>
      </c>
      <c r="F13" s="113">
        <v>100</v>
      </c>
      <c r="G13" s="96">
        <v>63364711</v>
      </c>
      <c r="H13" s="68">
        <v>100</v>
      </c>
      <c r="I13" s="114">
        <f>E13-G13</f>
        <v>-14067869</v>
      </c>
      <c r="J13" s="115">
        <f>I13/G13*100</f>
        <v>-22.201425332784993</v>
      </c>
    </row>
    <row r="14" spans="1:11" ht="20.100000000000001" customHeight="1" thickTop="1" x14ac:dyDescent="0.2">
      <c r="A14" s="112"/>
      <c r="B14" s="35" t="s">
        <v>133</v>
      </c>
      <c r="C14" s="418" t="s">
        <v>26</v>
      </c>
      <c r="D14" s="465"/>
      <c r="E14" s="99">
        <v>453138</v>
      </c>
      <c r="F14" s="116">
        <f>E14/E13*100</f>
        <v>0.91920289741886507</v>
      </c>
      <c r="G14" s="99">
        <v>462316</v>
      </c>
      <c r="H14" s="71">
        <f>G14/G13*100</f>
        <v>0.7296111553321849</v>
      </c>
      <c r="I14" s="117">
        <f>E14-G14</f>
        <v>-9178</v>
      </c>
      <c r="J14" s="118">
        <f>I14/G14*100</f>
        <v>-1.9852222289516261</v>
      </c>
    </row>
    <row r="15" spans="1:11" ht="20.100000000000001" customHeight="1" x14ac:dyDescent="0.2">
      <c r="A15" s="112"/>
      <c r="B15" s="40" t="s">
        <v>27</v>
      </c>
      <c r="C15" s="413" t="s">
        <v>28</v>
      </c>
      <c r="D15" s="435"/>
      <c r="E15" s="75">
        <v>66554</v>
      </c>
      <c r="F15" s="119">
        <f>E15/E13*100</f>
        <v>0.13500661969381325</v>
      </c>
      <c r="G15" s="75">
        <v>65344</v>
      </c>
      <c r="H15" s="73">
        <f>G15/G13*100</f>
        <v>0.10312364558878837</v>
      </c>
      <c r="I15" s="120">
        <f>E15-G15</f>
        <v>1210</v>
      </c>
      <c r="J15" s="121">
        <f>I15/G15*100</f>
        <v>1.8517384916748285</v>
      </c>
    </row>
    <row r="16" spans="1:11" ht="20.100000000000001" customHeight="1" x14ac:dyDescent="0.2">
      <c r="A16" s="112"/>
      <c r="B16" s="40" t="s">
        <v>29</v>
      </c>
      <c r="C16" s="413" t="s">
        <v>30</v>
      </c>
      <c r="D16" s="435"/>
      <c r="E16" s="75">
        <v>349668</v>
      </c>
      <c r="F16" s="119">
        <f>E16/E13*100</f>
        <v>0.70931115628055852</v>
      </c>
      <c r="G16" s="75">
        <v>321652</v>
      </c>
      <c r="H16" s="73">
        <f>G16/G13*100</f>
        <v>0.5076200852553403</v>
      </c>
      <c r="I16" s="120">
        <f t="shared" ref="I16:I36" si="0">E16-G16</f>
        <v>28016</v>
      </c>
      <c r="J16" s="121">
        <f t="shared" ref="J16:J17" si="1">I16/G16*100</f>
        <v>8.7100344471665014</v>
      </c>
    </row>
    <row r="17" spans="1:10" ht="20.100000000000001" customHeight="1" x14ac:dyDescent="0.2">
      <c r="A17" s="112"/>
      <c r="B17" s="40" t="s">
        <v>31</v>
      </c>
      <c r="C17" s="413" t="s">
        <v>32</v>
      </c>
      <c r="D17" s="435"/>
      <c r="E17" s="75">
        <v>429269</v>
      </c>
      <c r="F17" s="119">
        <f>E17/E13*100</f>
        <v>0.87078397435681587</v>
      </c>
      <c r="G17" s="75">
        <v>437932</v>
      </c>
      <c r="H17" s="73">
        <f>G17/G13*100</f>
        <v>0.69112916809484071</v>
      </c>
      <c r="I17" s="120">
        <f t="shared" si="0"/>
        <v>-8663</v>
      </c>
      <c r="J17" s="121">
        <f t="shared" si="1"/>
        <v>-1.9781609930308814</v>
      </c>
    </row>
    <row r="18" spans="1:10" ht="20.100000000000001" customHeight="1" x14ac:dyDescent="0.2">
      <c r="A18" s="112"/>
      <c r="B18" s="40" t="s">
        <v>33</v>
      </c>
      <c r="C18" s="413" t="s">
        <v>34</v>
      </c>
      <c r="D18" s="435"/>
      <c r="E18" s="75" t="s">
        <v>113</v>
      </c>
      <c r="F18" s="122" t="s">
        <v>113</v>
      </c>
      <c r="G18" s="75" t="s">
        <v>115</v>
      </c>
      <c r="H18" s="75" t="s">
        <v>113</v>
      </c>
      <c r="I18" s="75" t="s">
        <v>113</v>
      </c>
      <c r="J18" s="121" t="s">
        <v>113</v>
      </c>
    </row>
    <row r="19" spans="1:10" ht="20.100000000000001" customHeight="1" x14ac:dyDescent="0.2">
      <c r="A19" s="112"/>
      <c r="B19" s="40" t="s">
        <v>35</v>
      </c>
      <c r="C19" s="413" t="s">
        <v>36</v>
      </c>
      <c r="D19" s="435"/>
      <c r="E19" s="75" t="s">
        <v>113</v>
      </c>
      <c r="F19" s="122" t="s">
        <v>113</v>
      </c>
      <c r="G19" s="75" t="s">
        <v>113</v>
      </c>
      <c r="H19" s="75" t="s">
        <v>113</v>
      </c>
      <c r="I19" s="75" t="s">
        <v>113</v>
      </c>
      <c r="J19" s="123" t="s">
        <v>113</v>
      </c>
    </row>
    <row r="20" spans="1:10" ht="20.100000000000001" customHeight="1" x14ac:dyDescent="0.2">
      <c r="A20" s="112"/>
      <c r="B20" s="40" t="s">
        <v>37</v>
      </c>
      <c r="C20" s="413" t="s">
        <v>38</v>
      </c>
      <c r="D20" s="435"/>
      <c r="E20" s="75" t="s">
        <v>115</v>
      </c>
      <c r="F20" s="122" t="s">
        <v>113</v>
      </c>
      <c r="G20" s="75">
        <v>69696</v>
      </c>
      <c r="H20" s="73">
        <f>G20/G13*100</f>
        <v>0.10999182178862933</v>
      </c>
      <c r="I20" s="75" t="s">
        <v>113</v>
      </c>
      <c r="J20" s="102" t="s">
        <v>113</v>
      </c>
    </row>
    <row r="21" spans="1:10" ht="20.100000000000001" customHeight="1" x14ac:dyDescent="0.2">
      <c r="A21" s="112"/>
      <c r="B21" s="40" t="s">
        <v>39</v>
      </c>
      <c r="C21" s="413" t="s">
        <v>40</v>
      </c>
      <c r="D21" s="435"/>
      <c r="E21" s="75">
        <v>7596200</v>
      </c>
      <c r="F21" s="119">
        <f>E21/E13*100</f>
        <v>15.409100647867058</v>
      </c>
      <c r="G21" s="75">
        <v>7513792</v>
      </c>
      <c r="H21" s="73">
        <f>G21/G13*100</f>
        <v>11.858007211616572</v>
      </c>
      <c r="I21" s="120">
        <f t="shared" si="0"/>
        <v>82408</v>
      </c>
      <c r="J21" s="121">
        <f>I21/G21*100</f>
        <v>1.0967564712997111</v>
      </c>
    </row>
    <row r="22" spans="1:10" ht="20.100000000000001" customHeight="1" x14ac:dyDescent="0.2">
      <c r="A22" s="112"/>
      <c r="B22" s="40" t="s">
        <v>41</v>
      </c>
      <c r="C22" s="413" t="s">
        <v>42</v>
      </c>
      <c r="D22" s="435"/>
      <c r="E22" s="75" t="s">
        <v>113</v>
      </c>
      <c r="F22" s="122" t="s">
        <v>113</v>
      </c>
      <c r="G22" s="75" t="s">
        <v>113</v>
      </c>
      <c r="H22" s="75" t="s">
        <v>113</v>
      </c>
      <c r="I22" s="75" t="s">
        <v>113</v>
      </c>
      <c r="J22" s="123" t="s">
        <v>113</v>
      </c>
    </row>
    <row r="23" spans="1:10" ht="20.100000000000001" customHeight="1" x14ac:dyDescent="0.2">
      <c r="A23" s="112"/>
      <c r="B23" s="40" t="s">
        <v>43</v>
      </c>
      <c r="C23" s="413" t="s">
        <v>44</v>
      </c>
      <c r="D23" s="435"/>
      <c r="E23" s="75">
        <v>607372</v>
      </c>
      <c r="F23" s="119">
        <f>E23/E13*100</f>
        <v>1.2320708089171311</v>
      </c>
      <c r="G23" s="75">
        <v>244443</v>
      </c>
      <c r="H23" s="73">
        <f>G23/G13*100</f>
        <v>0.38577150616216016</v>
      </c>
      <c r="I23" s="120">
        <f t="shared" si="0"/>
        <v>362929</v>
      </c>
      <c r="J23" s="121">
        <f>I23/G23*100</f>
        <v>148.47183187900657</v>
      </c>
    </row>
    <row r="24" spans="1:10" ht="20.100000000000001" customHeight="1" x14ac:dyDescent="0.2">
      <c r="A24" s="112"/>
      <c r="B24" s="40" t="s">
        <v>45</v>
      </c>
      <c r="C24" s="413" t="s">
        <v>46</v>
      </c>
      <c r="D24" s="435"/>
      <c r="E24" s="75" t="s">
        <v>113</v>
      </c>
      <c r="F24" s="122" t="s">
        <v>113</v>
      </c>
      <c r="G24" s="75" t="s">
        <v>113</v>
      </c>
      <c r="H24" s="75" t="s">
        <v>113</v>
      </c>
      <c r="I24" s="75" t="s">
        <v>113</v>
      </c>
      <c r="J24" s="102" t="s">
        <v>113</v>
      </c>
    </row>
    <row r="25" spans="1:10" ht="20.100000000000001" customHeight="1" x14ac:dyDescent="0.2">
      <c r="A25" s="112"/>
      <c r="B25" s="40" t="s">
        <v>47</v>
      </c>
      <c r="C25" s="413" t="s">
        <v>48</v>
      </c>
      <c r="D25" s="435"/>
      <c r="E25" s="75" t="s">
        <v>50</v>
      </c>
      <c r="F25" s="122" t="s">
        <v>134</v>
      </c>
      <c r="G25" s="75" t="s">
        <v>50</v>
      </c>
      <c r="H25" s="75" t="s">
        <v>50</v>
      </c>
      <c r="I25" s="75" t="s">
        <v>50</v>
      </c>
      <c r="J25" s="102" t="s">
        <v>50</v>
      </c>
    </row>
    <row r="26" spans="1:10" ht="20.100000000000001" customHeight="1" x14ac:dyDescent="0.2">
      <c r="A26" s="112"/>
      <c r="B26" s="40" t="s">
        <v>51</v>
      </c>
      <c r="C26" s="413" t="s">
        <v>52</v>
      </c>
      <c r="D26" s="435"/>
      <c r="E26" s="75">
        <v>419620</v>
      </c>
      <c r="F26" s="119">
        <f>E26/E13*100</f>
        <v>0.85121071244279711</v>
      </c>
      <c r="G26" s="75">
        <v>710604</v>
      </c>
      <c r="H26" s="73">
        <f>G26/G13*100</f>
        <v>1.1214507077922284</v>
      </c>
      <c r="I26" s="120">
        <f t="shared" si="0"/>
        <v>-290984</v>
      </c>
      <c r="J26" s="121">
        <f t="shared" ref="J26:J27" si="2">I26/G26*100</f>
        <v>-40.948826631991942</v>
      </c>
    </row>
    <row r="27" spans="1:10" ht="20.100000000000001" customHeight="1" x14ac:dyDescent="0.2">
      <c r="A27" s="112"/>
      <c r="B27" s="40" t="s">
        <v>53</v>
      </c>
      <c r="C27" s="412" t="s">
        <v>54</v>
      </c>
      <c r="D27" s="413"/>
      <c r="E27" s="75">
        <v>816317</v>
      </c>
      <c r="F27" s="119">
        <f>E27/E13*100</f>
        <v>1.6559214888450664</v>
      </c>
      <c r="G27" s="75">
        <v>809421</v>
      </c>
      <c r="H27" s="73">
        <f>G27/G13*100</f>
        <v>1.2774002867305747</v>
      </c>
      <c r="I27" s="120">
        <f t="shared" si="0"/>
        <v>6896</v>
      </c>
      <c r="J27" s="121">
        <f t="shared" si="2"/>
        <v>0.85196702334137608</v>
      </c>
    </row>
    <row r="28" spans="1:10" ht="20.100000000000001" customHeight="1" x14ac:dyDescent="0.2">
      <c r="A28" s="112"/>
      <c r="B28" s="40" t="s">
        <v>55</v>
      </c>
      <c r="C28" s="412" t="s">
        <v>56</v>
      </c>
      <c r="D28" s="413"/>
      <c r="E28" s="75">
        <v>505689</v>
      </c>
      <c r="F28" s="119">
        <f>E28/E13*100</f>
        <v>1.0258040464336438</v>
      </c>
      <c r="G28" s="75" t="s">
        <v>116</v>
      </c>
      <c r="H28" s="75" t="s">
        <v>113</v>
      </c>
      <c r="I28" s="75" t="s">
        <v>116</v>
      </c>
      <c r="J28" s="102" t="s">
        <v>116</v>
      </c>
    </row>
    <row r="29" spans="1:10" ht="20.100000000000001" customHeight="1" x14ac:dyDescent="0.2">
      <c r="A29" s="112"/>
      <c r="B29" s="40" t="s">
        <v>57</v>
      </c>
      <c r="C29" s="413" t="s">
        <v>58</v>
      </c>
      <c r="D29" s="435"/>
      <c r="E29" s="75">
        <v>1655102</v>
      </c>
      <c r="F29" s="119">
        <f>E29/E13*100</f>
        <v>3.3574199337150237</v>
      </c>
      <c r="G29" s="75">
        <v>1876667</v>
      </c>
      <c r="H29" s="73">
        <f>G29/G13*100</f>
        <v>2.9616910901716258</v>
      </c>
      <c r="I29" s="120">
        <f t="shared" si="0"/>
        <v>-221565</v>
      </c>
      <c r="J29" s="121">
        <f>I29/G29*100</f>
        <v>-11.806303409182343</v>
      </c>
    </row>
    <row r="30" spans="1:10" ht="20.100000000000001" customHeight="1" x14ac:dyDescent="0.2">
      <c r="A30" s="112"/>
      <c r="B30" s="40" t="s">
        <v>59</v>
      </c>
      <c r="C30" s="413" t="s">
        <v>60</v>
      </c>
      <c r="D30" s="435"/>
      <c r="E30" s="75">
        <v>215444</v>
      </c>
      <c r="F30" s="119">
        <f>E30/E13*100</f>
        <v>0.43703408019523848</v>
      </c>
      <c r="G30" s="75">
        <v>211118</v>
      </c>
      <c r="H30" s="73">
        <f>G30/G13*100</f>
        <v>0.33317914130469245</v>
      </c>
      <c r="I30" s="120">
        <f t="shared" si="0"/>
        <v>4326</v>
      </c>
      <c r="J30" s="121">
        <f t="shared" ref="J30:J37" si="3">I30/G30*100</f>
        <v>2.0490910296611373</v>
      </c>
    </row>
    <row r="31" spans="1:10" ht="20.100000000000001" customHeight="1" x14ac:dyDescent="0.2">
      <c r="A31" s="112"/>
      <c r="B31" s="40" t="s">
        <v>61</v>
      </c>
      <c r="C31" s="413" t="s">
        <v>62</v>
      </c>
      <c r="D31" s="435"/>
      <c r="E31" s="75">
        <v>3847776</v>
      </c>
      <c r="F31" s="119">
        <f>E31/E13*100</f>
        <v>7.8053194563659876</v>
      </c>
      <c r="G31" s="75">
        <v>3602229</v>
      </c>
      <c r="H31" s="73">
        <f>G31/G13*100</f>
        <v>5.684913484415639</v>
      </c>
      <c r="I31" s="120">
        <f t="shared" si="0"/>
        <v>245547</v>
      </c>
      <c r="J31" s="121">
        <f t="shared" si="3"/>
        <v>6.8165294321932342</v>
      </c>
    </row>
    <row r="32" spans="1:10" ht="20.100000000000001" customHeight="1" x14ac:dyDescent="0.2">
      <c r="A32" s="112"/>
      <c r="B32" s="40" t="s">
        <v>63</v>
      </c>
      <c r="C32" s="413" t="s">
        <v>64</v>
      </c>
      <c r="D32" s="435"/>
      <c r="E32" s="75">
        <v>3716373</v>
      </c>
      <c r="F32" s="119">
        <f>E32/E13*100</f>
        <v>7.5387648563776155</v>
      </c>
      <c r="G32" s="75">
        <v>4434112</v>
      </c>
      <c r="H32" s="73">
        <f>G32/G13*100</f>
        <v>6.9977625243173609</v>
      </c>
      <c r="I32" s="120">
        <f t="shared" si="0"/>
        <v>-717739</v>
      </c>
      <c r="J32" s="121">
        <f t="shared" si="3"/>
        <v>-16.186758476105251</v>
      </c>
    </row>
    <row r="33" spans="1:10" ht="20.100000000000001" customHeight="1" x14ac:dyDescent="0.2">
      <c r="A33" s="112"/>
      <c r="B33" s="40" t="s">
        <v>65</v>
      </c>
      <c r="C33" s="413" t="s">
        <v>66</v>
      </c>
      <c r="D33" s="435"/>
      <c r="E33" s="75">
        <v>3836712</v>
      </c>
      <c r="F33" s="119">
        <f>E33/E13*100</f>
        <v>7.7828758280297148</v>
      </c>
      <c r="G33" s="75">
        <v>3448190</v>
      </c>
      <c r="H33" s="73">
        <f>G33/G13*100</f>
        <v>5.4418144509488879</v>
      </c>
      <c r="I33" s="120">
        <f t="shared" si="0"/>
        <v>388522</v>
      </c>
      <c r="J33" s="121">
        <f t="shared" si="3"/>
        <v>11.267418558722111</v>
      </c>
    </row>
    <row r="34" spans="1:10" ht="20.100000000000001" customHeight="1" x14ac:dyDescent="0.2">
      <c r="A34" s="112"/>
      <c r="B34" s="40" t="s">
        <v>67</v>
      </c>
      <c r="C34" s="413" t="s">
        <v>68</v>
      </c>
      <c r="D34" s="435"/>
      <c r="E34" s="75">
        <v>20715190</v>
      </c>
      <c r="F34" s="119">
        <f>E34/E13*100</f>
        <v>42.021332725532403</v>
      </c>
      <c r="G34" s="75">
        <v>22466836</v>
      </c>
      <c r="H34" s="73">
        <f>G34/G13*100</f>
        <v>35.456385179441597</v>
      </c>
      <c r="I34" s="120">
        <f t="shared" si="0"/>
        <v>-1751646</v>
      </c>
      <c r="J34" s="121">
        <f t="shared" si="3"/>
        <v>-7.7965851533344521</v>
      </c>
    </row>
    <row r="35" spans="1:10" ht="20.100000000000001" customHeight="1" x14ac:dyDescent="0.2">
      <c r="A35" s="112"/>
      <c r="B35" s="40" t="s">
        <v>69</v>
      </c>
      <c r="C35" s="413" t="s">
        <v>70</v>
      </c>
      <c r="D35" s="435"/>
      <c r="E35" s="75">
        <v>3156120</v>
      </c>
      <c r="F35" s="119">
        <f>E35/E13*100</f>
        <v>6.4022762350578164</v>
      </c>
      <c r="G35" s="75">
        <v>15570619</v>
      </c>
      <c r="H35" s="73">
        <f>G35/G13*100</f>
        <v>24.573013518518216</v>
      </c>
      <c r="I35" s="120">
        <f t="shared" si="0"/>
        <v>-12414499</v>
      </c>
      <c r="J35" s="121">
        <f t="shared" si="3"/>
        <v>-79.730285610353704</v>
      </c>
    </row>
    <row r="36" spans="1:10" ht="20.100000000000001" customHeight="1" x14ac:dyDescent="0.2">
      <c r="A36" s="112"/>
      <c r="B36" s="40" t="s">
        <v>71</v>
      </c>
      <c r="C36" s="412" t="s">
        <v>72</v>
      </c>
      <c r="D36" s="413"/>
      <c r="E36" s="75">
        <v>31931</v>
      </c>
      <c r="F36" s="119">
        <f>E36/E13*100</f>
        <v>6.4772911822627496E-2</v>
      </c>
      <c r="G36" s="75">
        <v>26051</v>
      </c>
      <c r="H36" s="73">
        <f>G36/G13*100</f>
        <v>4.1112789104332852E-2</v>
      </c>
      <c r="I36" s="120">
        <f t="shared" si="0"/>
        <v>5880</v>
      </c>
      <c r="J36" s="121">
        <f t="shared" si="3"/>
        <v>22.571110513991783</v>
      </c>
    </row>
    <row r="37" spans="1:10" ht="20.100000000000001" customHeight="1" thickBot="1" x14ac:dyDescent="0.25">
      <c r="A37" s="112"/>
      <c r="B37" s="50" t="s">
        <v>73</v>
      </c>
      <c r="C37" s="422" t="s">
        <v>74</v>
      </c>
      <c r="D37" s="423"/>
      <c r="E37" s="105">
        <v>90873</v>
      </c>
      <c r="F37" s="124">
        <f>E37/E13*100</f>
        <v>0.18433838013396478</v>
      </c>
      <c r="G37" s="105">
        <v>86372</v>
      </c>
      <c r="H37" s="78">
        <f>G37/G13*100</f>
        <v>0.13630930945143899</v>
      </c>
      <c r="I37" s="125">
        <f>E37-G37</f>
        <v>4501</v>
      </c>
      <c r="J37" s="126">
        <f t="shared" si="3"/>
        <v>5.2111795489278929</v>
      </c>
    </row>
    <row r="38" spans="1:10" ht="20.100000000000001" customHeight="1" x14ac:dyDescent="0.2"/>
    <row r="39" spans="1:10" ht="20.100000000000001" customHeight="1" x14ac:dyDescent="0.2"/>
    <row r="42" spans="1:10" s="11" customFormat="1" ht="20.100000000000001" customHeight="1" x14ac:dyDescent="0.2">
      <c r="A42" s="404" t="s">
        <v>75</v>
      </c>
      <c r="B42" s="404"/>
      <c r="C42" s="404"/>
      <c r="D42" s="404"/>
      <c r="E42" s="404"/>
      <c r="F42" s="404"/>
      <c r="G42" s="404"/>
      <c r="H42" s="404"/>
      <c r="I42" s="404"/>
      <c r="J42" s="404"/>
    </row>
    <row r="43" spans="1:10" s="11" customFormat="1" ht="9.9" customHeight="1" x14ac:dyDescent="0.2">
      <c r="A43" s="106"/>
    </row>
    <row r="44" spans="1:10" s="11" customFormat="1" ht="20.100000000000001" customHeight="1" x14ac:dyDescent="0.2">
      <c r="A44" s="106"/>
      <c r="B44" s="401" t="s">
        <v>135</v>
      </c>
      <c r="C44" s="401"/>
      <c r="D44" s="401"/>
      <c r="E44" s="401"/>
      <c r="F44" s="401"/>
      <c r="G44" s="401"/>
      <c r="H44" s="401"/>
      <c r="I44" s="401"/>
      <c r="J44" s="401"/>
    </row>
    <row r="45" spans="1:10" s="11" customFormat="1" ht="20.100000000000001" customHeight="1" thickBot="1" x14ac:dyDescent="0.25">
      <c r="J45" s="12" t="s">
        <v>108</v>
      </c>
    </row>
    <row r="46" spans="1:10" ht="30" customHeight="1" x14ac:dyDescent="0.2">
      <c r="B46" s="397" t="s">
        <v>77</v>
      </c>
      <c r="C46" s="393"/>
      <c r="D46" s="398"/>
      <c r="E46" s="462" t="s">
        <v>132</v>
      </c>
      <c r="F46" s="463"/>
      <c r="G46" s="463"/>
      <c r="H46" s="464"/>
      <c r="I46" s="425" t="s">
        <v>1</v>
      </c>
      <c r="J46" s="394"/>
    </row>
    <row r="47" spans="1:10" ht="30" customHeight="1" x14ac:dyDescent="0.2">
      <c r="B47" s="399"/>
      <c r="C47" s="405"/>
      <c r="D47" s="400"/>
      <c r="E47" s="428" t="s">
        <v>14</v>
      </c>
      <c r="F47" s="429"/>
      <c r="G47" s="428" t="s">
        <v>15</v>
      </c>
      <c r="H47" s="429"/>
      <c r="I47" s="426"/>
      <c r="J47" s="427"/>
    </row>
    <row r="48" spans="1:10" ht="30" customHeight="1" thickBot="1" x14ac:dyDescent="0.25">
      <c r="B48" s="399"/>
      <c r="C48" s="405"/>
      <c r="D48" s="400"/>
      <c r="E48" s="58"/>
      <c r="F48" s="29" t="s">
        <v>110</v>
      </c>
      <c r="G48" s="59"/>
      <c r="H48" s="29" t="s">
        <v>110</v>
      </c>
      <c r="I48" s="2" t="s">
        <v>118</v>
      </c>
      <c r="J48" s="60" t="s">
        <v>2</v>
      </c>
    </row>
    <row r="49" spans="2:10" ht="30" customHeight="1" thickTop="1" thickBot="1" x14ac:dyDescent="0.25">
      <c r="B49" s="466" t="s">
        <v>78</v>
      </c>
      <c r="C49" s="467"/>
      <c r="D49" s="468"/>
      <c r="E49" s="67">
        <v>49296842</v>
      </c>
      <c r="F49" s="68">
        <v>100</v>
      </c>
      <c r="G49" s="67">
        <v>63364711</v>
      </c>
      <c r="H49" s="68">
        <v>100</v>
      </c>
      <c r="I49" s="97">
        <f>E49-G49</f>
        <v>-14067869</v>
      </c>
      <c r="J49" s="81">
        <f>I49/G49*100</f>
        <v>-22.201425332784993</v>
      </c>
    </row>
    <row r="50" spans="2:10" ht="30" customHeight="1" thickTop="1" x14ac:dyDescent="0.2">
      <c r="B50" s="433" t="s">
        <v>95</v>
      </c>
      <c r="C50" s="417"/>
      <c r="D50" s="418"/>
      <c r="E50" s="70">
        <v>276005</v>
      </c>
      <c r="F50" s="71">
        <f>E50/E49*100</f>
        <v>0.55988373454023688</v>
      </c>
      <c r="G50" s="70">
        <v>196988</v>
      </c>
      <c r="H50" s="71">
        <f>G50/G49*100</f>
        <v>0.31087966297202874</v>
      </c>
      <c r="I50" s="127">
        <f>E50-G50</f>
        <v>79017</v>
      </c>
      <c r="J50" s="84">
        <f>I50/G50*100</f>
        <v>40.112595691108091</v>
      </c>
    </row>
    <row r="51" spans="2:10" ht="30" customHeight="1" x14ac:dyDescent="0.2">
      <c r="B51" s="421" t="s">
        <v>96</v>
      </c>
      <c r="C51" s="412"/>
      <c r="D51" s="413"/>
      <c r="E51" s="15">
        <v>838550</v>
      </c>
      <c r="F51" s="73">
        <f>E51/E49*100</f>
        <v>1.7010217409058375</v>
      </c>
      <c r="G51" s="15">
        <v>872866</v>
      </c>
      <c r="H51" s="73">
        <f>G51/G49*100</f>
        <v>1.3775269960593681</v>
      </c>
      <c r="I51" s="22">
        <f>E51-G51</f>
        <v>-34316</v>
      </c>
      <c r="J51" s="128">
        <f>I51/G51*100</f>
        <v>-3.931416735214798</v>
      </c>
    </row>
    <row r="52" spans="2:10" ht="30" customHeight="1" x14ac:dyDescent="0.2">
      <c r="B52" s="421" t="s">
        <v>97</v>
      </c>
      <c r="C52" s="412"/>
      <c r="D52" s="413"/>
      <c r="E52" s="15">
        <v>999829</v>
      </c>
      <c r="F52" s="73">
        <f>E52/E49*100</f>
        <v>2.0281806286901705</v>
      </c>
      <c r="G52" s="15">
        <v>848058</v>
      </c>
      <c r="H52" s="73">
        <f>G52/G49*100</f>
        <v>1.3383758666554955</v>
      </c>
      <c r="I52" s="22">
        <f t="shared" ref="I52:I54" si="4">E52-G52</f>
        <v>151771</v>
      </c>
      <c r="J52" s="128">
        <f t="shared" ref="J52:J54" si="5">I52/G52*100</f>
        <v>17.896299545549951</v>
      </c>
    </row>
    <row r="53" spans="2:10" ht="30" customHeight="1" x14ac:dyDescent="0.2">
      <c r="B53" s="421" t="s">
        <v>98</v>
      </c>
      <c r="C53" s="412"/>
      <c r="D53" s="413"/>
      <c r="E53" s="15">
        <v>4364066</v>
      </c>
      <c r="F53" s="73">
        <f>E53/E49*100</f>
        <v>8.8526279229002132</v>
      </c>
      <c r="G53" s="15">
        <v>4821710</v>
      </c>
      <c r="H53" s="73">
        <f>G53/G49*100</f>
        <v>7.6094563107847204</v>
      </c>
      <c r="I53" s="22">
        <f t="shared" si="4"/>
        <v>-457644</v>
      </c>
      <c r="J53" s="128">
        <f t="shared" si="5"/>
        <v>-9.4913215436017513</v>
      </c>
    </row>
    <row r="54" spans="2:10" ht="30" customHeight="1" x14ac:dyDescent="0.2">
      <c r="B54" s="421" t="s">
        <v>99</v>
      </c>
      <c r="C54" s="412"/>
      <c r="D54" s="413"/>
      <c r="E54" s="15">
        <v>9915740</v>
      </c>
      <c r="F54" s="73">
        <f>E54/E49*100</f>
        <v>20.114351341207616</v>
      </c>
      <c r="G54" s="15">
        <v>5822628</v>
      </c>
      <c r="H54" s="73">
        <f>G54/G49*100</f>
        <v>9.1890705537976807</v>
      </c>
      <c r="I54" s="22">
        <f t="shared" si="4"/>
        <v>4093112</v>
      </c>
      <c r="J54" s="128">
        <f t="shared" si="5"/>
        <v>70.296642684368635</v>
      </c>
    </row>
    <row r="55" spans="2:10" ht="30" customHeight="1" x14ac:dyDescent="0.2">
      <c r="B55" s="421" t="s">
        <v>100</v>
      </c>
      <c r="C55" s="412"/>
      <c r="D55" s="413"/>
      <c r="E55" s="75" t="s">
        <v>113</v>
      </c>
      <c r="F55" s="75" t="s">
        <v>113</v>
      </c>
      <c r="G55" s="75">
        <v>6619191</v>
      </c>
      <c r="H55" s="86">
        <f>G55/G49*100</f>
        <v>10.446178788695178</v>
      </c>
      <c r="I55" s="75" t="s">
        <v>113</v>
      </c>
      <c r="J55" s="102" t="s">
        <v>113</v>
      </c>
    </row>
    <row r="56" spans="2:10" ht="30" customHeight="1" x14ac:dyDescent="0.2">
      <c r="B56" s="421" t="s">
        <v>101</v>
      </c>
      <c r="C56" s="412"/>
      <c r="D56" s="413"/>
      <c r="E56" s="15">
        <v>12134468</v>
      </c>
      <c r="F56" s="73">
        <f>E56/E49*100</f>
        <v>24.615102119523193</v>
      </c>
      <c r="G56" s="15">
        <v>10340216</v>
      </c>
      <c r="H56" s="73">
        <f>G56/G49*100</f>
        <v>16.318572020315848</v>
      </c>
      <c r="I56" s="75">
        <f>E56-G56</f>
        <v>1794252</v>
      </c>
      <c r="J56" s="129">
        <f t="shared" ref="J56" si="6">I56/G56*100</f>
        <v>17.352171366632959</v>
      </c>
    </row>
    <row r="57" spans="2:10" ht="30" customHeight="1" x14ac:dyDescent="0.2">
      <c r="B57" s="421" t="s">
        <v>102</v>
      </c>
      <c r="C57" s="412"/>
      <c r="D57" s="413"/>
      <c r="E57" s="75" t="s">
        <v>113</v>
      </c>
      <c r="F57" s="75" t="s">
        <v>113</v>
      </c>
      <c r="G57" s="75" t="s">
        <v>116</v>
      </c>
      <c r="H57" s="86" t="s">
        <v>113</v>
      </c>
      <c r="I57" s="75" t="s">
        <v>113</v>
      </c>
      <c r="J57" s="130" t="s">
        <v>113</v>
      </c>
    </row>
    <row r="58" spans="2:10" ht="30" customHeight="1" thickBot="1" x14ac:dyDescent="0.25">
      <c r="B58" s="437" t="s">
        <v>127</v>
      </c>
      <c r="C58" s="438"/>
      <c r="D58" s="439"/>
      <c r="E58" s="87" t="s">
        <v>113</v>
      </c>
      <c r="F58" s="87" t="s">
        <v>113</v>
      </c>
      <c r="G58" s="87" t="s">
        <v>113</v>
      </c>
      <c r="H58" s="105" t="s">
        <v>113</v>
      </c>
      <c r="I58" s="87" t="s">
        <v>113</v>
      </c>
      <c r="J58" s="131" t="s">
        <v>113</v>
      </c>
    </row>
    <row r="59" spans="2:10" ht="20.100000000000001" customHeight="1" x14ac:dyDescent="0.2">
      <c r="H59" s="132"/>
    </row>
    <row r="60" spans="2:10" ht="20.100000000000001" customHeight="1" x14ac:dyDescent="0.2"/>
    <row r="61" spans="2:10" ht="20.100000000000001" customHeight="1" x14ac:dyDescent="0.2"/>
  </sheetData>
  <mergeCells count="52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C37:D37"/>
    <mergeCell ref="A42:J42"/>
    <mergeCell ref="B44:J44"/>
    <mergeCell ref="B46:D48"/>
    <mergeCell ref="E46:H46"/>
    <mergeCell ref="I46:J47"/>
    <mergeCell ref="E47:F47"/>
    <mergeCell ref="G47:H47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H10"/>
    <mergeCell ref="I10:J11"/>
    <mergeCell ref="E11:F11"/>
    <mergeCell ref="G11:H11"/>
  </mergeCells>
  <phoneticPr fontId="3"/>
  <pageMargins left="0.59055118110236227" right="0.59055118110236227" top="0.74803149606299213" bottom="0.74803149606299213" header="0.31496062992125984" footer="0.31496062992125984"/>
  <pageSetup paperSize="9" firstPageNumber="14" orientation="portrait" useFirstPageNumber="1" r:id="rId1"/>
  <headerFooter>
    <oddFooter>&amp;C&amp;"ＭＳ 明朝,標準"&amp;P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.109375" style="1" customWidth="1"/>
    <col min="2" max="2" width="4.109375" style="1" customWidth="1"/>
    <col min="3" max="3" width="9" style="1"/>
    <col min="4" max="4" width="9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2.6640625" style="1" customWidth="1"/>
    <col min="10" max="10" width="10.6640625" style="1" customWidth="1"/>
    <col min="11" max="16384" width="9" style="1"/>
  </cols>
  <sheetData>
    <row r="1" spans="1:11" s="11" customFormat="1" ht="24.9" customHeight="1" x14ac:dyDescent="0.2">
      <c r="A1" s="402" t="s">
        <v>136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1" s="11" customFormat="1" ht="9.9" customHeight="1" x14ac:dyDescent="0.2"/>
    <row r="3" spans="1:11" s="11" customFormat="1" ht="20.100000000000001" customHeight="1" x14ac:dyDescent="0.2">
      <c r="A3" s="448" t="s">
        <v>392</v>
      </c>
      <c r="B3" s="448"/>
      <c r="C3" s="448"/>
      <c r="D3" s="448"/>
      <c r="E3" s="448"/>
      <c r="F3" s="448"/>
      <c r="G3" s="448"/>
      <c r="H3" s="448"/>
      <c r="I3" s="448"/>
      <c r="J3" s="448"/>
      <c r="K3" s="92"/>
    </row>
    <row r="4" spans="1:11" s="11" customFormat="1" ht="20.100000000000001" customHeight="1" x14ac:dyDescent="0.2">
      <c r="A4" s="448" t="s">
        <v>137</v>
      </c>
      <c r="B4" s="448"/>
      <c r="C4" s="448"/>
      <c r="D4" s="448"/>
      <c r="E4" s="448"/>
      <c r="F4" s="448"/>
      <c r="G4" s="448"/>
      <c r="H4" s="448"/>
      <c r="I4" s="448"/>
      <c r="J4" s="448"/>
      <c r="K4" s="92"/>
    </row>
    <row r="5" spans="1:11" s="11" customFormat="1" ht="20.100000000000001" customHeight="1" x14ac:dyDescent="0.2">
      <c r="C5" s="133"/>
      <c r="D5" s="133"/>
      <c r="E5" s="133"/>
      <c r="F5" s="133"/>
      <c r="G5" s="133"/>
      <c r="H5" s="133"/>
      <c r="I5" s="133"/>
      <c r="J5" s="133"/>
      <c r="K5" s="92"/>
    </row>
    <row r="6" spans="1:11" s="11" customFormat="1" ht="20.100000000000001" customHeight="1" x14ac:dyDescent="0.2">
      <c r="A6" s="404" t="s">
        <v>17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1" s="11" customFormat="1" ht="9.9" customHeight="1" x14ac:dyDescent="0.2">
      <c r="B7" s="134"/>
    </row>
    <row r="8" spans="1:11" s="11" customFormat="1" ht="20.100000000000001" customHeight="1" x14ac:dyDescent="0.2">
      <c r="B8" s="401" t="s">
        <v>138</v>
      </c>
      <c r="C8" s="401"/>
      <c r="D8" s="401"/>
      <c r="E8" s="401"/>
      <c r="F8" s="401"/>
      <c r="G8" s="401"/>
      <c r="H8" s="401"/>
      <c r="I8" s="401"/>
      <c r="J8" s="401"/>
    </row>
    <row r="9" spans="1:11" s="11" customFormat="1" ht="20.100000000000001" customHeight="1" thickBot="1" x14ac:dyDescent="0.25">
      <c r="J9" s="12" t="s">
        <v>108</v>
      </c>
    </row>
    <row r="10" spans="1:11" ht="24" customHeight="1" x14ac:dyDescent="0.2">
      <c r="B10" s="469" t="s">
        <v>20</v>
      </c>
      <c r="C10" s="470"/>
      <c r="D10" s="470"/>
      <c r="E10" s="473" t="s">
        <v>139</v>
      </c>
      <c r="F10" s="474"/>
      <c r="G10" s="474"/>
      <c r="H10" s="474"/>
      <c r="I10" s="474"/>
      <c r="J10" s="475"/>
    </row>
    <row r="11" spans="1:11" ht="24" customHeight="1" x14ac:dyDescent="0.2">
      <c r="B11" s="471"/>
      <c r="C11" s="442"/>
      <c r="D11" s="442"/>
      <c r="E11" s="441" t="s">
        <v>14</v>
      </c>
      <c r="F11" s="442"/>
      <c r="G11" s="441" t="s">
        <v>15</v>
      </c>
      <c r="H11" s="442"/>
      <c r="I11" s="442" t="s">
        <v>1</v>
      </c>
      <c r="J11" s="476"/>
    </row>
    <row r="12" spans="1:11" ht="24" customHeight="1" thickBot="1" x14ac:dyDescent="0.25">
      <c r="B12" s="472"/>
      <c r="C12" s="441"/>
      <c r="D12" s="441"/>
      <c r="E12" s="65"/>
      <c r="F12" s="29" t="s">
        <v>110</v>
      </c>
      <c r="G12" s="65"/>
      <c r="H12" s="29" t="s">
        <v>110</v>
      </c>
      <c r="I12" s="2" t="s">
        <v>118</v>
      </c>
      <c r="J12" s="66" t="s">
        <v>2</v>
      </c>
    </row>
    <row r="13" spans="1:11" ht="24" customHeight="1" thickTop="1" thickBot="1" x14ac:dyDescent="0.25">
      <c r="B13" s="477" t="s">
        <v>24</v>
      </c>
      <c r="C13" s="478"/>
      <c r="D13" s="478"/>
      <c r="E13" s="67">
        <v>16012999</v>
      </c>
      <c r="F13" s="68">
        <v>100</v>
      </c>
      <c r="G13" s="67">
        <v>16502383</v>
      </c>
      <c r="H13" s="68">
        <v>100</v>
      </c>
      <c r="I13" s="97">
        <f>E13-G13</f>
        <v>-489384</v>
      </c>
      <c r="J13" s="135">
        <f>I13/G13*100</f>
        <v>-2.9655353411686058</v>
      </c>
    </row>
    <row r="14" spans="1:11" ht="24" customHeight="1" thickTop="1" x14ac:dyDescent="0.2">
      <c r="B14" s="35" t="s">
        <v>25</v>
      </c>
      <c r="C14" s="418" t="s">
        <v>26</v>
      </c>
      <c r="D14" s="465"/>
      <c r="E14" s="70">
        <v>127086</v>
      </c>
      <c r="F14" s="71">
        <f>E14/E13*100</f>
        <v>0.79364271489681604</v>
      </c>
      <c r="G14" s="70">
        <v>146731</v>
      </c>
      <c r="H14" s="71">
        <f>G14/G13*100</f>
        <v>0.88915037300976474</v>
      </c>
      <c r="I14" s="100">
        <f>E14-G14</f>
        <v>-19645</v>
      </c>
      <c r="J14" s="136">
        <f>I14/G14*100</f>
        <v>-13.388445522759335</v>
      </c>
    </row>
    <row r="15" spans="1:11" ht="24" customHeight="1" x14ac:dyDescent="0.2">
      <c r="B15" s="40" t="s">
        <v>27</v>
      </c>
      <c r="C15" s="413" t="s">
        <v>28</v>
      </c>
      <c r="D15" s="435"/>
      <c r="E15" s="15">
        <v>37674</v>
      </c>
      <c r="F15" s="73">
        <f>E15/E13*100</f>
        <v>0.23527135672711902</v>
      </c>
      <c r="G15" s="15">
        <v>33768</v>
      </c>
      <c r="H15" s="73">
        <f>G15/G13*100</f>
        <v>0.20462499264500164</v>
      </c>
      <c r="I15" s="22">
        <f>E15-G15</f>
        <v>3906</v>
      </c>
      <c r="J15" s="136">
        <f t="shared" ref="J15:J17" si="0">I15/G15*100</f>
        <v>11.567164179104477</v>
      </c>
    </row>
    <row r="16" spans="1:11" ht="24" customHeight="1" x14ac:dyDescent="0.2">
      <c r="B16" s="40" t="s">
        <v>29</v>
      </c>
      <c r="C16" s="413" t="s">
        <v>30</v>
      </c>
      <c r="D16" s="435"/>
      <c r="E16" s="15">
        <v>201184</v>
      </c>
      <c r="F16" s="73">
        <f>E16/E13*100</f>
        <v>1.2563792703665315</v>
      </c>
      <c r="G16" s="15">
        <v>186940</v>
      </c>
      <c r="H16" s="73">
        <f>G16/G13*100</f>
        <v>1.1328060923080019</v>
      </c>
      <c r="I16" s="22">
        <f>E16-G16</f>
        <v>14244</v>
      </c>
      <c r="J16" s="136">
        <f t="shared" si="0"/>
        <v>7.61955707713705</v>
      </c>
    </row>
    <row r="17" spans="2:10" ht="24" customHeight="1" x14ac:dyDescent="0.2">
      <c r="B17" s="40" t="s">
        <v>31</v>
      </c>
      <c r="C17" s="413" t="s">
        <v>32</v>
      </c>
      <c r="D17" s="435"/>
      <c r="E17" s="15">
        <v>100280</v>
      </c>
      <c r="F17" s="73">
        <f>E17/E13*100</f>
        <v>0.62624121815032896</v>
      </c>
      <c r="G17" s="15">
        <v>101220</v>
      </c>
      <c r="H17" s="73">
        <f>G17/G13*100</f>
        <v>0.61336596054036552</v>
      </c>
      <c r="I17" s="22">
        <f>E17-G17</f>
        <v>-940</v>
      </c>
      <c r="J17" s="136">
        <f t="shared" si="0"/>
        <v>-0.92867022327603244</v>
      </c>
    </row>
    <row r="18" spans="2:10" ht="24" customHeight="1" x14ac:dyDescent="0.2">
      <c r="B18" s="40" t="s">
        <v>33</v>
      </c>
      <c r="C18" s="413" t="s">
        <v>34</v>
      </c>
      <c r="D18" s="435"/>
      <c r="E18" s="75" t="s">
        <v>115</v>
      </c>
      <c r="F18" s="75" t="s">
        <v>115</v>
      </c>
      <c r="G18" s="75" t="s">
        <v>115</v>
      </c>
      <c r="H18" s="75" t="s">
        <v>113</v>
      </c>
      <c r="I18" s="22" t="s">
        <v>113</v>
      </c>
      <c r="J18" s="130" t="s">
        <v>113</v>
      </c>
    </row>
    <row r="19" spans="2:10" ht="24" customHeight="1" x14ac:dyDescent="0.2">
      <c r="B19" s="40" t="s">
        <v>35</v>
      </c>
      <c r="C19" s="413" t="s">
        <v>36</v>
      </c>
      <c r="D19" s="435"/>
      <c r="E19" s="75" t="s">
        <v>115</v>
      </c>
      <c r="F19" s="75" t="s">
        <v>113</v>
      </c>
      <c r="G19" s="75" t="s">
        <v>113</v>
      </c>
      <c r="H19" s="75" t="s">
        <v>113</v>
      </c>
      <c r="I19" s="22" t="s">
        <v>113</v>
      </c>
      <c r="J19" s="130" t="s">
        <v>113</v>
      </c>
    </row>
    <row r="20" spans="2:10" ht="24" customHeight="1" x14ac:dyDescent="0.2">
      <c r="B20" s="40" t="s">
        <v>37</v>
      </c>
      <c r="C20" s="413" t="s">
        <v>38</v>
      </c>
      <c r="D20" s="435"/>
      <c r="E20" s="75" t="s">
        <v>115</v>
      </c>
      <c r="F20" s="75" t="s">
        <v>113</v>
      </c>
      <c r="G20" s="15">
        <v>56399</v>
      </c>
      <c r="H20" s="73">
        <f>G20/G13*100</f>
        <v>0.34176276238407505</v>
      </c>
      <c r="I20" s="22" t="s">
        <v>113</v>
      </c>
      <c r="J20" s="130" t="s">
        <v>113</v>
      </c>
    </row>
    <row r="21" spans="2:10" ht="24" customHeight="1" x14ac:dyDescent="0.2">
      <c r="B21" s="40" t="s">
        <v>39</v>
      </c>
      <c r="C21" s="413" t="s">
        <v>40</v>
      </c>
      <c r="D21" s="435"/>
      <c r="E21" s="15">
        <v>4135485</v>
      </c>
      <c r="F21" s="73">
        <f>E21/E13*100</f>
        <v>25.825799402098259</v>
      </c>
      <c r="G21" s="15">
        <v>2650770</v>
      </c>
      <c r="H21" s="73">
        <f>G21/G13*100</f>
        <v>16.062952847476634</v>
      </c>
      <c r="I21" s="22">
        <f>E21-G21</f>
        <v>1484715</v>
      </c>
      <c r="J21" s="136">
        <f>I21/G21*100</f>
        <v>56.010706323068391</v>
      </c>
    </row>
    <row r="22" spans="2:10" ht="24" customHeight="1" x14ac:dyDescent="0.2">
      <c r="B22" s="40" t="s">
        <v>41</v>
      </c>
      <c r="C22" s="413" t="s">
        <v>42</v>
      </c>
      <c r="D22" s="435"/>
      <c r="E22" s="75" t="s">
        <v>113</v>
      </c>
      <c r="F22" s="75" t="s">
        <v>113</v>
      </c>
      <c r="G22" s="75" t="s">
        <v>113</v>
      </c>
      <c r="H22" s="75" t="s">
        <v>113</v>
      </c>
      <c r="I22" s="22" t="s">
        <v>113</v>
      </c>
      <c r="J22" s="130" t="s">
        <v>113</v>
      </c>
    </row>
    <row r="23" spans="2:10" ht="24" customHeight="1" x14ac:dyDescent="0.2">
      <c r="B23" s="40" t="s">
        <v>43</v>
      </c>
      <c r="C23" s="413" t="s">
        <v>44</v>
      </c>
      <c r="D23" s="435"/>
      <c r="E23" s="15">
        <v>258307</v>
      </c>
      <c r="F23" s="73">
        <f>E23/E13*100</f>
        <v>1.6131082004064323</v>
      </c>
      <c r="G23" s="15">
        <v>128389</v>
      </c>
      <c r="H23" s="73">
        <f>G23/G13*100</f>
        <v>0.7780027890517387</v>
      </c>
      <c r="I23" s="22">
        <f>E23-G23</f>
        <v>129918</v>
      </c>
      <c r="J23" s="136">
        <f>I23/G23*100</f>
        <v>101.19091199401818</v>
      </c>
    </row>
    <row r="24" spans="2:10" ht="24" customHeight="1" x14ac:dyDescent="0.2">
      <c r="B24" s="40" t="s">
        <v>45</v>
      </c>
      <c r="C24" s="413" t="s">
        <v>46</v>
      </c>
      <c r="D24" s="435"/>
      <c r="E24" s="75" t="s">
        <v>113</v>
      </c>
      <c r="F24" s="75" t="s">
        <v>113</v>
      </c>
      <c r="G24" s="75" t="s">
        <v>113</v>
      </c>
      <c r="H24" s="75" t="s">
        <v>113</v>
      </c>
      <c r="I24" s="22" t="s">
        <v>113</v>
      </c>
      <c r="J24" s="130" t="s">
        <v>113</v>
      </c>
    </row>
    <row r="25" spans="2:10" ht="24" customHeight="1" x14ac:dyDescent="0.2">
      <c r="B25" s="40" t="s">
        <v>47</v>
      </c>
      <c r="C25" s="413" t="s">
        <v>48</v>
      </c>
      <c r="D25" s="435"/>
      <c r="E25" s="75" t="s">
        <v>50</v>
      </c>
      <c r="F25" s="75" t="s">
        <v>50</v>
      </c>
      <c r="G25" s="75" t="s">
        <v>50</v>
      </c>
      <c r="H25" s="75" t="s">
        <v>50</v>
      </c>
      <c r="I25" s="22" t="s">
        <v>50</v>
      </c>
      <c r="J25" s="102" t="s">
        <v>50</v>
      </c>
    </row>
    <row r="26" spans="2:10" ht="24" customHeight="1" x14ac:dyDescent="0.2">
      <c r="B26" s="40" t="s">
        <v>51</v>
      </c>
      <c r="C26" s="413" t="s">
        <v>52</v>
      </c>
      <c r="D26" s="435"/>
      <c r="E26" s="15">
        <v>252916</v>
      </c>
      <c r="F26" s="73">
        <f>E26/E13*100</f>
        <v>1.5794418022507841</v>
      </c>
      <c r="G26" s="15">
        <v>336118</v>
      </c>
      <c r="H26" s="73">
        <f>G26/G13*100</f>
        <v>2.0367846268020804</v>
      </c>
      <c r="I26" s="22">
        <f>E26-G26</f>
        <v>-83202</v>
      </c>
      <c r="J26" s="136">
        <f t="shared" ref="J26:J27" si="1">I26/G26*100</f>
        <v>-24.753806698837906</v>
      </c>
    </row>
    <row r="27" spans="2:10" ht="24" customHeight="1" x14ac:dyDescent="0.2">
      <c r="B27" s="40" t="s">
        <v>53</v>
      </c>
      <c r="C27" s="413" t="s">
        <v>54</v>
      </c>
      <c r="D27" s="435"/>
      <c r="E27" s="15">
        <v>254692</v>
      </c>
      <c r="F27" s="73">
        <f>E27/E13*100</f>
        <v>1.5905327915151934</v>
      </c>
      <c r="G27" s="15">
        <v>297509</v>
      </c>
      <c r="H27" s="73">
        <f>G27/G13*100</f>
        <v>1.8028244769255446</v>
      </c>
      <c r="I27" s="22">
        <f>E27-G27</f>
        <v>-42817</v>
      </c>
      <c r="J27" s="136">
        <f t="shared" si="1"/>
        <v>-14.391833524363969</v>
      </c>
    </row>
    <row r="28" spans="2:10" ht="24" customHeight="1" x14ac:dyDescent="0.2">
      <c r="B28" s="40" t="s">
        <v>55</v>
      </c>
      <c r="C28" s="413" t="s">
        <v>56</v>
      </c>
      <c r="D28" s="435"/>
      <c r="E28" s="15">
        <v>220519</v>
      </c>
      <c r="F28" s="73">
        <f>E28/E13*100</f>
        <v>1.3771249220711248</v>
      </c>
      <c r="G28" s="75" t="s">
        <v>116</v>
      </c>
      <c r="H28" s="75" t="s">
        <v>113</v>
      </c>
      <c r="I28" s="22" t="str">
        <f>H28</f>
        <v>X</v>
      </c>
      <c r="J28" s="102" t="s">
        <v>113</v>
      </c>
    </row>
    <row r="29" spans="2:10" ht="24" customHeight="1" x14ac:dyDescent="0.2">
      <c r="B29" s="40" t="s">
        <v>57</v>
      </c>
      <c r="C29" s="413" t="s">
        <v>58</v>
      </c>
      <c r="D29" s="435"/>
      <c r="E29" s="15">
        <v>345894</v>
      </c>
      <c r="F29" s="73">
        <f>E29/E13*100</f>
        <v>2.1600825679187268</v>
      </c>
      <c r="G29" s="75">
        <v>466192</v>
      </c>
      <c r="H29" s="73">
        <f>G29/G13*100</f>
        <v>2.8249980624010482</v>
      </c>
      <c r="I29" s="120">
        <f t="shared" ref="I29:I37" si="2">E29-G29</f>
        <v>-120298</v>
      </c>
      <c r="J29" s="136">
        <f t="shared" ref="J29:J37" si="3">I29/G29*100</f>
        <v>-25.804389607715279</v>
      </c>
    </row>
    <row r="30" spans="2:10" ht="24" customHeight="1" x14ac:dyDescent="0.2">
      <c r="B30" s="40" t="s">
        <v>59</v>
      </c>
      <c r="C30" s="413" t="s">
        <v>60</v>
      </c>
      <c r="D30" s="435"/>
      <c r="E30" s="15">
        <v>89631</v>
      </c>
      <c r="F30" s="73">
        <f>E30/E13*100</f>
        <v>0.55973899704858532</v>
      </c>
      <c r="G30" s="15">
        <v>79160</v>
      </c>
      <c r="H30" s="73">
        <f>G30/G13*100</f>
        <v>0.47968829713866173</v>
      </c>
      <c r="I30" s="22">
        <f t="shared" si="2"/>
        <v>10471</v>
      </c>
      <c r="J30" s="136">
        <f t="shared" si="3"/>
        <v>13.227640222334514</v>
      </c>
    </row>
    <row r="31" spans="2:10" ht="24" customHeight="1" x14ac:dyDescent="0.2">
      <c r="B31" s="40" t="s">
        <v>61</v>
      </c>
      <c r="C31" s="413" t="s">
        <v>62</v>
      </c>
      <c r="D31" s="435"/>
      <c r="E31" s="15">
        <v>1683068</v>
      </c>
      <c r="F31" s="73">
        <f>E31/E13*100</f>
        <v>10.510635765355385</v>
      </c>
      <c r="G31" s="15">
        <v>1758634</v>
      </c>
      <c r="H31" s="73">
        <f>G31/G13*100</f>
        <v>10.656848771477428</v>
      </c>
      <c r="I31" s="22">
        <f t="shared" si="2"/>
        <v>-75566</v>
      </c>
      <c r="J31" s="136">
        <f t="shared" si="3"/>
        <v>-4.2968576747634808</v>
      </c>
    </row>
    <row r="32" spans="2:10" ht="24" customHeight="1" x14ac:dyDescent="0.2">
      <c r="B32" s="40" t="s">
        <v>63</v>
      </c>
      <c r="C32" s="413" t="s">
        <v>64</v>
      </c>
      <c r="D32" s="435"/>
      <c r="E32" s="15">
        <v>1115564</v>
      </c>
      <c r="F32" s="73">
        <f>E32/E13*100</f>
        <v>6.9666150606766415</v>
      </c>
      <c r="G32" s="15">
        <v>1245369</v>
      </c>
      <c r="H32" s="73">
        <f>G32/G13*100</f>
        <v>7.5466009969590448</v>
      </c>
      <c r="I32" s="22">
        <f t="shared" si="2"/>
        <v>-129805</v>
      </c>
      <c r="J32" s="136">
        <f t="shared" si="3"/>
        <v>-10.42301518666355</v>
      </c>
    </row>
    <row r="33" spans="1:12" ht="24" customHeight="1" x14ac:dyDescent="0.2">
      <c r="B33" s="40" t="s">
        <v>65</v>
      </c>
      <c r="C33" s="413" t="s">
        <v>66</v>
      </c>
      <c r="D33" s="435"/>
      <c r="E33" s="15">
        <v>936734</v>
      </c>
      <c r="F33" s="73">
        <f>E33/E13*100</f>
        <v>5.8498348747789217</v>
      </c>
      <c r="G33" s="15">
        <v>785830</v>
      </c>
      <c r="H33" s="71">
        <f>G33/G13*100</f>
        <v>4.7619183241596081</v>
      </c>
      <c r="I33" s="22">
        <f t="shared" si="2"/>
        <v>150904</v>
      </c>
      <c r="J33" s="136">
        <f t="shared" si="3"/>
        <v>19.203135538220735</v>
      </c>
    </row>
    <row r="34" spans="1:12" ht="24" customHeight="1" x14ac:dyDescent="0.2">
      <c r="B34" s="40" t="s">
        <v>67</v>
      </c>
      <c r="C34" s="413" t="s">
        <v>68</v>
      </c>
      <c r="D34" s="435"/>
      <c r="E34" s="15">
        <v>4220860</v>
      </c>
      <c r="F34" s="73">
        <f>E34/E13*100</f>
        <v>26.35895999244114</v>
      </c>
      <c r="G34" s="15">
        <v>5548718</v>
      </c>
      <c r="H34" s="73">
        <f>G34/G13*100</f>
        <v>33.623737856526539</v>
      </c>
      <c r="I34" s="22">
        <f t="shared" si="2"/>
        <v>-1327858</v>
      </c>
      <c r="J34" s="136">
        <f t="shared" si="3"/>
        <v>-23.93089719102683</v>
      </c>
    </row>
    <row r="35" spans="1:12" ht="24" customHeight="1" x14ac:dyDescent="0.2">
      <c r="B35" s="40" t="s">
        <v>69</v>
      </c>
      <c r="C35" s="413" t="s">
        <v>70</v>
      </c>
      <c r="D35" s="435"/>
      <c r="E35" s="15">
        <v>1579337</v>
      </c>
      <c r="F35" s="73">
        <f>E35/E13*100</f>
        <v>9.8628433062413858</v>
      </c>
      <c r="G35" s="15">
        <v>2026366</v>
      </c>
      <c r="H35" s="73">
        <f>G35/G13*100</f>
        <v>12.279232641734227</v>
      </c>
      <c r="I35" s="22">
        <f t="shared" si="2"/>
        <v>-447029</v>
      </c>
      <c r="J35" s="136">
        <f t="shared" si="3"/>
        <v>-22.06062478347939</v>
      </c>
    </row>
    <row r="36" spans="1:12" ht="24" customHeight="1" x14ac:dyDescent="0.2">
      <c r="B36" s="40" t="s">
        <v>71</v>
      </c>
      <c r="C36" s="412" t="s">
        <v>72</v>
      </c>
      <c r="D36" s="413"/>
      <c r="E36" s="75">
        <v>22812</v>
      </c>
      <c r="F36" s="73">
        <f>E36/E13*100</f>
        <v>0.1424592607543409</v>
      </c>
      <c r="G36" s="75">
        <v>19042</v>
      </c>
      <c r="H36" s="86">
        <f>G36/G13*100</f>
        <v>0.11538939558002018</v>
      </c>
      <c r="I36" s="22">
        <f t="shared" si="2"/>
        <v>3770</v>
      </c>
      <c r="J36" s="136">
        <f t="shared" si="3"/>
        <v>19.798340510450583</v>
      </c>
    </row>
    <row r="37" spans="1:12" ht="24" customHeight="1" thickBot="1" x14ac:dyDescent="0.25">
      <c r="B37" s="50" t="s">
        <v>73</v>
      </c>
      <c r="C37" s="422" t="s">
        <v>74</v>
      </c>
      <c r="D37" s="423"/>
      <c r="E37" s="77">
        <v>45465</v>
      </c>
      <c r="F37" s="78">
        <f>E37/E13*100</f>
        <v>0.28392557821305053</v>
      </c>
      <c r="G37" s="77">
        <v>44978</v>
      </c>
      <c r="H37" s="78">
        <f>G37/G13*100</f>
        <v>0.27255457590579496</v>
      </c>
      <c r="I37" s="23">
        <f t="shared" si="2"/>
        <v>487</v>
      </c>
      <c r="J37" s="137">
        <f t="shared" si="3"/>
        <v>1.0827515674329673</v>
      </c>
    </row>
    <row r="38" spans="1:12" ht="24" customHeight="1" x14ac:dyDescent="0.2">
      <c r="B38" s="138"/>
      <c r="C38" s="139"/>
      <c r="D38" s="139"/>
      <c r="E38" s="140"/>
      <c r="F38" s="141"/>
      <c r="G38" s="140"/>
      <c r="H38" s="141"/>
      <c r="I38" s="142"/>
      <c r="J38" s="143"/>
    </row>
    <row r="39" spans="1:12" ht="20.100000000000001" customHeight="1" x14ac:dyDescent="0.2">
      <c r="A39" s="1" t="s">
        <v>141</v>
      </c>
    </row>
    <row r="40" spans="1:12" ht="9.9" customHeight="1" x14ac:dyDescent="0.2"/>
    <row r="41" spans="1:12" ht="20.100000000000001" customHeight="1" x14ac:dyDescent="0.2"/>
    <row r="42" spans="1:12" ht="20.100000000000001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>
      <c r="L47" s="144"/>
    </row>
    <row r="48" spans="1:12" ht="30" customHeight="1" x14ac:dyDescent="0.2"/>
    <row r="49" spans="2:4" ht="30" customHeight="1" x14ac:dyDescent="0.2"/>
    <row r="50" spans="2:4" ht="30" customHeight="1" x14ac:dyDescent="0.2"/>
    <row r="51" spans="2:4" ht="30" customHeight="1" x14ac:dyDescent="0.2"/>
    <row r="52" spans="2:4" ht="30" customHeight="1" x14ac:dyDescent="0.2"/>
    <row r="53" spans="2:4" ht="30" customHeight="1" x14ac:dyDescent="0.2"/>
    <row r="54" spans="2:4" ht="30" customHeight="1" x14ac:dyDescent="0.2"/>
    <row r="55" spans="2:4" ht="30" customHeight="1" x14ac:dyDescent="0.2"/>
    <row r="62" spans="2:4" x14ac:dyDescent="0.2">
      <c r="B62" s="436"/>
      <c r="C62" s="436"/>
      <c r="D62" s="436"/>
    </row>
    <row r="63" spans="2:4" x14ac:dyDescent="0.2">
      <c r="B63" s="436"/>
      <c r="C63" s="436"/>
      <c r="D63" s="436"/>
    </row>
    <row r="64" spans="2:4" x14ac:dyDescent="0.2">
      <c r="B64" s="436"/>
      <c r="C64" s="436"/>
      <c r="D64" s="436"/>
    </row>
    <row r="65" spans="2:4" x14ac:dyDescent="0.2">
      <c r="B65" s="436"/>
      <c r="C65" s="436"/>
      <c r="D65" s="436"/>
    </row>
    <row r="66" spans="2:4" x14ac:dyDescent="0.2">
      <c r="B66" s="436"/>
      <c r="C66" s="436"/>
      <c r="D66" s="436"/>
    </row>
    <row r="67" spans="2:4" x14ac:dyDescent="0.2">
      <c r="B67" s="436"/>
      <c r="C67" s="436"/>
      <c r="D67" s="436"/>
    </row>
    <row r="68" spans="2:4" x14ac:dyDescent="0.2">
      <c r="B68" s="436"/>
      <c r="C68" s="436"/>
      <c r="D68" s="436"/>
    </row>
    <row r="69" spans="2:4" x14ac:dyDescent="0.2">
      <c r="B69" s="436"/>
      <c r="C69" s="436"/>
      <c r="D69" s="436"/>
    </row>
    <row r="70" spans="2:4" x14ac:dyDescent="0.2">
      <c r="B70" s="436"/>
      <c r="C70" s="436"/>
      <c r="D70" s="436"/>
    </row>
    <row r="71" spans="2:4" x14ac:dyDescent="0.2">
      <c r="B71" s="436"/>
      <c r="C71" s="436"/>
      <c r="D71" s="436"/>
    </row>
    <row r="72" spans="2:4" x14ac:dyDescent="0.2">
      <c r="B72" s="436"/>
      <c r="C72" s="436"/>
      <c r="D72" s="436"/>
    </row>
  </sheetData>
  <mergeCells count="46">
    <mergeCell ref="B72:D72"/>
    <mergeCell ref="C37:D37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3"/>
  <pageMargins left="0.70866141732283472" right="0.45" top="0.74803149606299213" bottom="0.74803149606299213" header="0.31496062992125984" footer="0.31496062992125984"/>
  <pageSetup paperSize="9" scale="92" firstPageNumber="16" orientation="portrait" useFirstPageNumber="1" r:id="rId1"/>
  <headerFooter>
    <oddFooter>&amp;C&amp;"ＭＳ 明朝,標準"&amp;P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O26" sqref="O26"/>
    </sheetView>
  </sheetViews>
  <sheetFormatPr defaultRowHeight="13.2" x14ac:dyDescent="0.2"/>
  <cols>
    <col min="1" max="1" width="2.109375" customWidth="1"/>
    <col min="2" max="2" width="4.109375" customWidth="1"/>
    <col min="5" max="8" width="12.6640625" customWidth="1"/>
    <col min="9" max="9" width="15" customWidth="1"/>
    <col min="10" max="10" width="12.6640625" customWidth="1"/>
  </cols>
  <sheetData>
    <row r="1" spans="1:10" ht="16.2" x14ac:dyDescent="0.2">
      <c r="A1" s="404" t="s">
        <v>75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x14ac:dyDescent="0.2">
      <c r="A3" s="1"/>
      <c r="B3" s="401" t="s">
        <v>142</v>
      </c>
      <c r="C3" s="401"/>
      <c r="D3" s="401"/>
      <c r="E3" s="401"/>
      <c r="F3" s="401"/>
      <c r="G3" s="401"/>
      <c r="H3" s="401"/>
      <c r="I3" s="401"/>
      <c r="J3" s="401"/>
    </row>
    <row r="4" spans="1:10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12" t="s">
        <v>108</v>
      </c>
    </row>
    <row r="5" spans="1:10" ht="24" customHeight="1" x14ac:dyDescent="0.2">
      <c r="A5" s="1"/>
      <c r="B5" s="397" t="s">
        <v>77</v>
      </c>
      <c r="C5" s="393"/>
      <c r="D5" s="398"/>
      <c r="E5" s="479" t="s">
        <v>139</v>
      </c>
      <c r="F5" s="480"/>
      <c r="G5" s="480"/>
      <c r="H5" s="481"/>
      <c r="I5" s="425" t="s">
        <v>1</v>
      </c>
      <c r="J5" s="394"/>
    </row>
    <row r="6" spans="1:10" ht="24" customHeight="1" x14ac:dyDescent="0.2">
      <c r="A6" s="1"/>
      <c r="B6" s="399"/>
      <c r="C6" s="405"/>
      <c r="D6" s="400"/>
      <c r="E6" s="428" t="s">
        <v>14</v>
      </c>
      <c r="F6" s="429"/>
      <c r="G6" s="428" t="s">
        <v>15</v>
      </c>
      <c r="H6" s="429"/>
      <c r="I6" s="426"/>
      <c r="J6" s="427"/>
    </row>
    <row r="7" spans="1:10" ht="24" customHeight="1" thickBot="1" x14ac:dyDescent="0.25">
      <c r="A7" s="1"/>
      <c r="B7" s="399"/>
      <c r="C7" s="405"/>
      <c r="D7" s="400"/>
      <c r="E7" s="58"/>
      <c r="F7" s="29" t="s">
        <v>110</v>
      </c>
      <c r="G7" s="59"/>
      <c r="H7" s="29" t="s">
        <v>110</v>
      </c>
      <c r="I7" s="2" t="s">
        <v>118</v>
      </c>
      <c r="J7" s="60" t="s">
        <v>2</v>
      </c>
    </row>
    <row r="8" spans="1:10" ht="24" customHeight="1" thickTop="1" thickBot="1" x14ac:dyDescent="0.25">
      <c r="A8" s="1"/>
      <c r="B8" s="482" t="s">
        <v>78</v>
      </c>
      <c r="C8" s="483"/>
      <c r="D8" s="484"/>
      <c r="E8" s="67">
        <v>16012999</v>
      </c>
      <c r="F8" s="32">
        <v>100</v>
      </c>
      <c r="G8" s="96">
        <v>16502383</v>
      </c>
      <c r="H8" s="145">
        <v>100</v>
      </c>
      <c r="I8" s="69">
        <f t="shared" ref="I8:I13" si="0">E8-G8</f>
        <v>-489384</v>
      </c>
      <c r="J8" s="34">
        <f>I8/G8*100</f>
        <v>-2.9655353411686058</v>
      </c>
    </row>
    <row r="9" spans="1:10" ht="24" customHeight="1" thickTop="1" x14ac:dyDescent="0.2">
      <c r="A9" s="1"/>
      <c r="B9" s="485" t="s">
        <v>95</v>
      </c>
      <c r="C9" s="486"/>
      <c r="D9" s="487"/>
      <c r="E9" s="146">
        <v>132546</v>
      </c>
      <c r="F9" s="147">
        <f>E9/E8*100</f>
        <v>0.82774001297321009</v>
      </c>
      <c r="G9" s="148">
        <v>110188</v>
      </c>
      <c r="H9" s="149">
        <f>G9/G8*100</f>
        <v>0.66770962714900028</v>
      </c>
      <c r="I9" s="150">
        <f t="shared" si="0"/>
        <v>22358</v>
      </c>
      <c r="J9" s="151">
        <f>I9/G9*100</f>
        <v>20.290775765056086</v>
      </c>
    </row>
    <row r="10" spans="1:10" ht="24" customHeight="1" x14ac:dyDescent="0.2">
      <c r="A10" s="1"/>
      <c r="B10" s="434" t="s">
        <v>80</v>
      </c>
      <c r="C10" s="435"/>
      <c r="D10" s="435"/>
      <c r="E10" s="15">
        <v>450379</v>
      </c>
      <c r="F10" s="42">
        <f>E10/E8*100</f>
        <v>2.8125837015289892</v>
      </c>
      <c r="G10" s="75">
        <v>465680</v>
      </c>
      <c r="H10" s="46">
        <f>G10/G8*100</f>
        <v>2.8218954801861038</v>
      </c>
      <c r="I10" s="74">
        <f t="shared" si="0"/>
        <v>-15301</v>
      </c>
      <c r="J10" s="44">
        <f>I10/G10*100</f>
        <v>-3.2857326919773238</v>
      </c>
    </row>
    <row r="11" spans="1:10" ht="24" customHeight="1" x14ac:dyDescent="0.2">
      <c r="A11" s="1"/>
      <c r="B11" s="434" t="s">
        <v>81</v>
      </c>
      <c r="C11" s="435"/>
      <c r="D11" s="435"/>
      <c r="E11" s="15">
        <v>599082</v>
      </c>
      <c r="F11" s="42">
        <f>E11/E8*100</f>
        <v>3.7412229901469427</v>
      </c>
      <c r="G11" s="75">
        <v>497417</v>
      </c>
      <c r="H11" s="46">
        <f>G11/G8*100</f>
        <v>3.0142131593964336</v>
      </c>
      <c r="I11" s="74">
        <f t="shared" si="0"/>
        <v>101665</v>
      </c>
      <c r="J11" s="44">
        <f t="shared" ref="J11:J13" si="1">I11/G11*100</f>
        <v>20.438585733901334</v>
      </c>
    </row>
    <row r="12" spans="1:10" ht="24" customHeight="1" x14ac:dyDescent="0.2">
      <c r="A12" s="1"/>
      <c r="B12" s="434" t="s">
        <v>82</v>
      </c>
      <c r="C12" s="435"/>
      <c r="D12" s="435"/>
      <c r="E12" s="15">
        <v>1141045</v>
      </c>
      <c r="F12" s="42">
        <f>E12/E8*100</f>
        <v>7.1257420299595351</v>
      </c>
      <c r="G12" s="75">
        <v>1729730</v>
      </c>
      <c r="H12" s="46">
        <f>G12/G8*100</f>
        <v>10.4816983098744</v>
      </c>
      <c r="I12" s="74">
        <f t="shared" si="0"/>
        <v>-588685</v>
      </c>
      <c r="J12" s="44">
        <f t="shared" si="1"/>
        <v>-34.033346244789648</v>
      </c>
    </row>
    <row r="13" spans="1:10" ht="24" customHeight="1" x14ac:dyDescent="0.2">
      <c r="A13" s="1"/>
      <c r="B13" s="434" t="s">
        <v>83</v>
      </c>
      <c r="C13" s="435"/>
      <c r="D13" s="435"/>
      <c r="E13" s="15">
        <v>5754076</v>
      </c>
      <c r="F13" s="42">
        <f>E13/E8*100</f>
        <v>35.933781048759201</v>
      </c>
      <c r="G13" s="75">
        <v>2305007</v>
      </c>
      <c r="H13" s="46">
        <f>G13/G8*100</f>
        <v>13.967722116254361</v>
      </c>
      <c r="I13" s="74">
        <f t="shared" si="0"/>
        <v>3449069</v>
      </c>
      <c r="J13" s="44">
        <f t="shared" si="1"/>
        <v>149.63377551564921</v>
      </c>
    </row>
    <row r="14" spans="1:10" ht="24" customHeight="1" x14ac:dyDescent="0.2">
      <c r="A14" s="1"/>
      <c r="B14" s="434" t="s">
        <v>84</v>
      </c>
      <c r="C14" s="435"/>
      <c r="D14" s="435"/>
      <c r="E14" s="75" t="s">
        <v>113</v>
      </c>
      <c r="F14" s="46" t="s">
        <v>113</v>
      </c>
      <c r="G14" s="75">
        <v>2174895</v>
      </c>
      <c r="H14" s="46">
        <f>G14/G8*100</f>
        <v>13.179278410881629</v>
      </c>
      <c r="I14" s="74" t="s">
        <v>113</v>
      </c>
      <c r="J14" s="152" t="s">
        <v>113</v>
      </c>
    </row>
    <row r="15" spans="1:10" ht="24" customHeight="1" x14ac:dyDescent="0.2">
      <c r="A15" s="1"/>
      <c r="B15" s="434" t="s">
        <v>85</v>
      </c>
      <c r="C15" s="435"/>
      <c r="D15" s="435"/>
      <c r="E15" s="15">
        <v>3973279</v>
      </c>
      <c r="F15" s="42">
        <f>E15/E8*100</f>
        <v>24.812834872468297</v>
      </c>
      <c r="G15" s="75">
        <v>3105862</v>
      </c>
      <c r="H15" s="46">
        <f>G15/G8*100</f>
        <v>18.820687897014633</v>
      </c>
      <c r="I15" s="74">
        <f>E15-G15</f>
        <v>867417</v>
      </c>
      <c r="J15" s="153">
        <f>I15/G15*100</f>
        <v>27.928381879169134</v>
      </c>
    </row>
    <row r="16" spans="1:10" ht="24" customHeight="1" x14ac:dyDescent="0.2">
      <c r="A16" s="1"/>
      <c r="B16" s="434" t="s">
        <v>86</v>
      </c>
      <c r="C16" s="435"/>
      <c r="D16" s="435"/>
      <c r="E16" s="75" t="s">
        <v>113</v>
      </c>
      <c r="F16" s="46" t="s">
        <v>114</v>
      </c>
      <c r="G16" s="75" t="s">
        <v>114</v>
      </c>
      <c r="H16" s="75" t="s">
        <v>114</v>
      </c>
      <c r="I16" s="22" t="s">
        <v>114</v>
      </c>
      <c r="J16" s="152" t="s">
        <v>114</v>
      </c>
    </row>
    <row r="17" spans="1:10" ht="24" customHeight="1" thickBot="1" x14ac:dyDescent="0.25">
      <c r="A17" s="1"/>
      <c r="B17" s="444" t="s">
        <v>87</v>
      </c>
      <c r="C17" s="445"/>
      <c r="D17" s="446"/>
      <c r="E17" s="87" t="s">
        <v>114</v>
      </c>
      <c r="F17" s="154" t="s">
        <v>113</v>
      </c>
      <c r="G17" s="87" t="s">
        <v>113</v>
      </c>
      <c r="H17" s="154" t="s">
        <v>113</v>
      </c>
      <c r="I17" s="63" t="s">
        <v>113</v>
      </c>
      <c r="J17" s="155" t="s">
        <v>113</v>
      </c>
    </row>
    <row r="18" spans="1:10" x14ac:dyDescent="0.2">
      <c r="A18" s="1"/>
      <c r="B18" s="436"/>
      <c r="C18" s="436"/>
      <c r="D18" s="436"/>
      <c r="E18" s="1"/>
      <c r="F18" s="56"/>
      <c r="G18" s="1"/>
      <c r="H18" s="1"/>
      <c r="I18" s="1"/>
      <c r="J18" s="1"/>
    </row>
    <row r="19" spans="1:10" x14ac:dyDescent="0.2">
      <c r="A19" s="1"/>
      <c r="B19" s="436"/>
      <c r="C19" s="436"/>
      <c r="D19" s="436"/>
      <c r="E19" s="1"/>
      <c r="F19" s="1"/>
      <c r="G19" s="1"/>
      <c r="H19" s="1"/>
      <c r="I19" s="1"/>
      <c r="J19" s="1"/>
    </row>
    <row r="20" spans="1:10" x14ac:dyDescent="0.2">
      <c r="A20" s="1"/>
      <c r="B20" s="436"/>
      <c r="C20" s="436"/>
      <c r="D20" s="436"/>
      <c r="E20" s="1"/>
      <c r="F20" s="1"/>
      <c r="G20" s="1"/>
      <c r="H20" s="1"/>
      <c r="I20" s="1"/>
      <c r="J20" s="1"/>
    </row>
    <row r="21" spans="1:10" x14ac:dyDescent="0.2">
      <c r="A21" s="1"/>
      <c r="B21" s="436"/>
      <c r="C21" s="436"/>
      <c r="D21" s="436"/>
      <c r="E21" s="1"/>
      <c r="F21" s="1"/>
      <c r="G21" s="1"/>
      <c r="H21" s="1"/>
      <c r="I21" s="1"/>
      <c r="J21" s="1"/>
    </row>
    <row r="22" spans="1:10" x14ac:dyDescent="0.2">
      <c r="A22" s="1"/>
      <c r="B22" s="436"/>
      <c r="C22" s="436"/>
      <c r="D22" s="436"/>
      <c r="E22" s="1"/>
      <c r="F22" s="1"/>
      <c r="G22" s="1"/>
      <c r="H22" s="1"/>
      <c r="I22" s="1"/>
      <c r="J22" s="1"/>
    </row>
    <row r="23" spans="1:10" x14ac:dyDescent="0.2">
      <c r="A23" s="1"/>
      <c r="B23" s="436"/>
      <c r="C23" s="436"/>
      <c r="D23" s="436"/>
      <c r="E23" s="1"/>
      <c r="F23" s="1"/>
      <c r="G23" s="1"/>
      <c r="H23" s="1"/>
      <c r="I23" s="1"/>
      <c r="J23" s="1"/>
    </row>
  </sheetData>
  <mergeCells count="23"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19:D19"/>
    <mergeCell ref="B13:D13"/>
    <mergeCell ref="A1:J1"/>
    <mergeCell ref="B3:J3"/>
    <mergeCell ref="B5:D7"/>
    <mergeCell ref="E5:H5"/>
    <mergeCell ref="I5:J6"/>
    <mergeCell ref="E6:F6"/>
    <mergeCell ref="G6:H6"/>
    <mergeCell ref="B8:D8"/>
    <mergeCell ref="B9:D9"/>
    <mergeCell ref="B10:D10"/>
    <mergeCell ref="B11:D11"/>
    <mergeCell ref="B12:D12"/>
  </mergeCells>
  <phoneticPr fontId="3"/>
  <pageMargins left="0.70866141732283472" right="0.51181102362204722" top="0.74803149606299213" bottom="0.74803149606299213" header="0.31496062992125984" footer="0.31496062992125984"/>
  <pageSetup paperSize="9" scale="89" firstPageNumber="17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zoomScaleNormal="100" zoomScaleSheetLayoutView="100" workbookViewId="0">
      <selection activeCell="O26" sqref="O26"/>
    </sheetView>
  </sheetViews>
  <sheetFormatPr defaultColWidth="9" defaultRowHeight="13.2" x14ac:dyDescent="0.2"/>
  <cols>
    <col min="1" max="1" width="2" style="1" customWidth="1"/>
    <col min="2" max="2" width="3.6640625" style="1" customWidth="1"/>
    <col min="3" max="3" width="9" style="1"/>
    <col min="4" max="6" width="10.6640625" style="1" customWidth="1"/>
    <col min="7" max="7" width="12" style="1" customWidth="1"/>
    <col min="8" max="8" width="10.6640625" style="1" customWidth="1"/>
    <col min="9" max="9" width="13.109375" style="1" customWidth="1"/>
    <col min="10" max="10" width="11" style="1" customWidth="1"/>
    <col min="11" max="16384" width="9" style="1"/>
  </cols>
  <sheetData>
    <row r="1" spans="1:10" s="57" customFormat="1" ht="20.100000000000001" customHeight="1" x14ac:dyDescent="0.2">
      <c r="A1" s="402" t="s">
        <v>381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9.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20.100000000000001" customHeight="1" x14ac:dyDescent="0.2">
      <c r="A3" s="448" t="s">
        <v>143</v>
      </c>
      <c r="B3" s="448"/>
      <c r="C3" s="448"/>
      <c r="D3" s="448"/>
      <c r="E3" s="448"/>
      <c r="F3" s="448"/>
      <c r="G3" s="448"/>
      <c r="H3" s="448"/>
      <c r="I3" s="448"/>
      <c r="J3" s="448"/>
    </row>
    <row r="4" spans="1:10" ht="20.100000000000001" customHeight="1" x14ac:dyDescent="0.2">
      <c r="A4" s="448" t="s">
        <v>144</v>
      </c>
      <c r="B4" s="448"/>
      <c r="C4" s="448"/>
      <c r="D4" s="448"/>
      <c r="E4" s="448"/>
      <c r="F4" s="448"/>
      <c r="G4" s="448"/>
      <c r="H4" s="448"/>
      <c r="I4" s="448"/>
      <c r="J4" s="448"/>
    </row>
    <row r="5" spans="1:10" ht="20.10000000000000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20.100000000000001" customHeight="1" x14ac:dyDescent="0.2">
      <c r="A6" s="404" t="s">
        <v>17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9.9" customHeight="1" x14ac:dyDescent="0.2">
      <c r="A7" s="11"/>
      <c r="B7" s="134"/>
      <c r="C7" s="11"/>
      <c r="D7" s="11"/>
      <c r="E7" s="11"/>
      <c r="F7" s="11"/>
      <c r="G7" s="11"/>
      <c r="H7" s="11"/>
      <c r="I7" s="11"/>
      <c r="J7" s="11"/>
    </row>
    <row r="8" spans="1:10" ht="20.100000000000001" customHeight="1" x14ac:dyDescent="0.2">
      <c r="A8" s="11"/>
      <c r="B8" s="401" t="s">
        <v>382</v>
      </c>
      <c r="C8" s="401"/>
      <c r="D8" s="401"/>
      <c r="E8" s="401"/>
      <c r="F8" s="401"/>
      <c r="G8" s="401"/>
      <c r="H8" s="401"/>
      <c r="I8" s="401"/>
      <c r="J8" s="401"/>
    </row>
    <row r="9" spans="1:10" ht="20.100000000000001" customHeight="1" thickBot="1" x14ac:dyDescent="0.25">
      <c r="A9" s="11"/>
      <c r="B9" s="11"/>
      <c r="C9" s="11"/>
      <c r="D9" s="11"/>
      <c r="E9" s="11"/>
      <c r="F9" s="11"/>
      <c r="G9" s="11"/>
      <c r="H9" s="11"/>
      <c r="I9" s="11"/>
      <c r="J9" s="12" t="s">
        <v>108</v>
      </c>
    </row>
    <row r="10" spans="1:10" ht="23.1" customHeight="1" x14ac:dyDescent="0.2">
      <c r="B10" s="469" t="s">
        <v>20</v>
      </c>
      <c r="C10" s="470"/>
      <c r="D10" s="470"/>
      <c r="E10" s="473" t="s">
        <v>383</v>
      </c>
      <c r="F10" s="474"/>
      <c r="G10" s="474"/>
      <c r="H10" s="474"/>
      <c r="I10" s="474"/>
      <c r="J10" s="475"/>
    </row>
    <row r="11" spans="1:10" ht="23.1" customHeight="1" x14ac:dyDescent="0.2">
      <c r="B11" s="471"/>
      <c r="C11" s="442"/>
      <c r="D11" s="442"/>
      <c r="E11" s="441" t="s">
        <v>14</v>
      </c>
      <c r="F11" s="442"/>
      <c r="G11" s="441" t="s">
        <v>15</v>
      </c>
      <c r="H11" s="442"/>
      <c r="I11" s="442" t="s">
        <v>1</v>
      </c>
      <c r="J11" s="476"/>
    </row>
    <row r="12" spans="1:10" ht="23.1" customHeight="1" thickBot="1" x14ac:dyDescent="0.25">
      <c r="B12" s="472"/>
      <c r="C12" s="441"/>
      <c r="D12" s="441"/>
      <c r="E12" s="65"/>
      <c r="F12" s="29" t="s">
        <v>110</v>
      </c>
      <c r="G12" s="65"/>
      <c r="H12" s="29" t="s">
        <v>110</v>
      </c>
      <c r="I12" s="156" t="s">
        <v>111</v>
      </c>
      <c r="J12" s="157" t="s">
        <v>2</v>
      </c>
    </row>
    <row r="13" spans="1:10" ht="23.1" customHeight="1" thickTop="1" thickBot="1" x14ac:dyDescent="0.25">
      <c r="B13" s="477" t="s">
        <v>24</v>
      </c>
      <c r="C13" s="478"/>
      <c r="D13" s="478"/>
      <c r="E13" s="96">
        <v>951139</v>
      </c>
      <c r="F13" s="68">
        <v>100</v>
      </c>
      <c r="G13" s="96">
        <v>1136994</v>
      </c>
      <c r="H13" s="68">
        <v>100</v>
      </c>
      <c r="I13" s="97">
        <f>E13-G13</f>
        <v>-185855</v>
      </c>
      <c r="J13" s="135">
        <f>I13/G13*100</f>
        <v>-16.346172451217861</v>
      </c>
    </row>
    <row r="14" spans="1:10" ht="23.1" customHeight="1" thickTop="1" x14ac:dyDescent="0.2">
      <c r="B14" s="35" t="s">
        <v>112</v>
      </c>
      <c r="C14" s="418" t="s">
        <v>26</v>
      </c>
      <c r="D14" s="465"/>
      <c r="E14" s="99">
        <v>3073</v>
      </c>
      <c r="F14" s="71">
        <f>E14/E13*100</f>
        <v>0.32308632071653043</v>
      </c>
      <c r="G14" s="99">
        <v>4858</v>
      </c>
      <c r="H14" s="71">
        <f>G14/G13*100</f>
        <v>0.4272669864572724</v>
      </c>
      <c r="I14" s="100">
        <f>E14-G14</f>
        <v>-1785</v>
      </c>
      <c r="J14" s="136">
        <f>I14/G14*100</f>
        <v>-36.743515850144092</v>
      </c>
    </row>
    <row r="15" spans="1:10" ht="23.1" customHeight="1" x14ac:dyDescent="0.2">
      <c r="B15" s="40" t="s">
        <v>27</v>
      </c>
      <c r="C15" s="413" t="s">
        <v>28</v>
      </c>
      <c r="D15" s="435"/>
      <c r="E15" s="75" t="s">
        <v>145</v>
      </c>
      <c r="F15" s="75" t="s">
        <v>145</v>
      </c>
      <c r="G15" s="75" t="s">
        <v>145</v>
      </c>
      <c r="H15" s="75" t="s">
        <v>145</v>
      </c>
      <c r="I15" s="75" t="s">
        <v>145</v>
      </c>
      <c r="J15" s="102" t="s">
        <v>145</v>
      </c>
    </row>
    <row r="16" spans="1:10" ht="23.1" customHeight="1" x14ac:dyDescent="0.2">
      <c r="B16" s="40" t="s">
        <v>29</v>
      </c>
      <c r="C16" s="413" t="s">
        <v>30</v>
      </c>
      <c r="D16" s="435"/>
      <c r="E16" s="75" t="s">
        <v>113</v>
      </c>
      <c r="F16" s="75" t="s">
        <v>113</v>
      </c>
      <c r="G16" s="75" t="s">
        <v>113</v>
      </c>
      <c r="H16" s="75" t="s">
        <v>113</v>
      </c>
      <c r="I16" s="75" t="s">
        <v>113</v>
      </c>
      <c r="J16" s="102" t="s">
        <v>113</v>
      </c>
    </row>
    <row r="17" spans="2:10" ht="23.1" customHeight="1" x14ac:dyDescent="0.2">
      <c r="B17" s="40" t="s">
        <v>31</v>
      </c>
      <c r="C17" s="413" t="s">
        <v>32</v>
      </c>
      <c r="D17" s="435"/>
      <c r="E17" s="75" t="s">
        <v>113</v>
      </c>
      <c r="F17" s="75" t="s">
        <v>113</v>
      </c>
      <c r="G17" s="75" t="s">
        <v>113</v>
      </c>
      <c r="H17" s="75" t="s">
        <v>113</v>
      </c>
      <c r="I17" s="75" t="s">
        <v>113</v>
      </c>
      <c r="J17" s="102" t="s">
        <v>113</v>
      </c>
    </row>
    <row r="18" spans="2:10" ht="23.1" customHeight="1" x14ac:dyDescent="0.2">
      <c r="B18" s="40" t="s">
        <v>33</v>
      </c>
      <c r="C18" s="413" t="s">
        <v>34</v>
      </c>
      <c r="D18" s="435"/>
      <c r="E18" s="75" t="s">
        <v>50</v>
      </c>
      <c r="F18" s="75" t="s">
        <v>50</v>
      </c>
      <c r="G18" s="75" t="s">
        <v>50</v>
      </c>
      <c r="H18" s="75" t="s">
        <v>50</v>
      </c>
      <c r="I18" s="75" t="s">
        <v>50</v>
      </c>
      <c r="J18" s="102" t="s">
        <v>50</v>
      </c>
    </row>
    <row r="19" spans="2:10" ht="23.1" customHeight="1" x14ac:dyDescent="0.2">
      <c r="B19" s="40" t="s">
        <v>35</v>
      </c>
      <c r="C19" s="413" t="s">
        <v>36</v>
      </c>
      <c r="D19" s="435"/>
      <c r="E19" s="75" t="s">
        <v>50</v>
      </c>
      <c r="F19" s="75" t="s">
        <v>50</v>
      </c>
      <c r="G19" s="75" t="s">
        <v>50</v>
      </c>
      <c r="H19" s="75" t="s">
        <v>50</v>
      </c>
      <c r="I19" s="75" t="s">
        <v>50</v>
      </c>
      <c r="J19" s="102" t="s">
        <v>50</v>
      </c>
    </row>
    <row r="20" spans="2:10" ht="23.1" customHeight="1" x14ac:dyDescent="0.2">
      <c r="B20" s="40" t="s">
        <v>37</v>
      </c>
      <c r="C20" s="413" t="s">
        <v>38</v>
      </c>
      <c r="D20" s="435"/>
      <c r="E20" s="75" t="s">
        <v>50</v>
      </c>
      <c r="F20" s="75" t="s">
        <v>113</v>
      </c>
      <c r="G20" s="75" t="s">
        <v>113</v>
      </c>
      <c r="H20" s="75" t="s">
        <v>113</v>
      </c>
      <c r="I20" s="75" t="s">
        <v>113</v>
      </c>
      <c r="J20" s="102" t="s">
        <v>113</v>
      </c>
    </row>
    <row r="21" spans="2:10" ht="23.1" customHeight="1" x14ac:dyDescent="0.2">
      <c r="B21" s="40" t="s">
        <v>39</v>
      </c>
      <c r="C21" s="413" t="s">
        <v>40</v>
      </c>
      <c r="D21" s="435"/>
      <c r="E21" s="75">
        <v>131405</v>
      </c>
      <c r="F21" s="73">
        <f>E21/E13*100</f>
        <v>13.815541156445063</v>
      </c>
      <c r="G21" s="75">
        <v>151705</v>
      </c>
      <c r="H21" s="73">
        <f>G21/G13*100</f>
        <v>13.342638571531602</v>
      </c>
      <c r="I21" s="22">
        <f>E21-G21</f>
        <v>-20300</v>
      </c>
      <c r="J21" s="129">
        <f>I21/G21*100</f>
        <v>-13.381233314656734</v>
      </c>
    </row>
    <row r="22" spans="2:10" ht="23.1" customHeight="1" x14ac:dyDescent="0.2">
      <c r="B22" s="40" t="s">
        <v>41</v>
      </c>
      <c r="C22" s="413" t="s">
        <v>42</v>
      </c>
      <c r="D22" s="435"/>
      <c r="E22" s="75" t="s">
        <v>50</v>
      </c>
      <c r="F22" s="75" t="s">
        <v>50</v>
      </c>
      <c r="G22" s="75" t="s">
        <v>50</v>
      </c>
      <c r="H22" s="75" t="s">
        <v>113</v>
      </c>
      <c r="I22" s="75" t="s">
        <v>113</v>
      </c>
      <c r="J22" s="102" t="s">
        <v>113</v>
      </c>
    </row>
    <row r="23" spans="2:10" ht="23.1" customHeight="1" x14ac:dyDescent="0.2">
      <c r="B23" s="40" t="s">
        <v>43</v>
      </c>
      <c r="C23" s="413" t="s">
        <v>44</v>
      </c>
      <c r="D23" s="435"/>
      <c r="E23" s="75">
        <v>9381</v>
      </c>
      <c r="F23" s="158">
        <f>E23/E13*100</f>
        <v>0.98629117300415603</v>
      </c>
      <c r="G23" s="75">
        <v>3386</v>
      </c>
      <c r="H23" s="73">
        <f>G23/G13*100</f>
        <v>0.29780280282921456</v>
      </c>
      <c r="I23" s="75">
        <f>E23-G23</f>
        <v>5995</v>
      </c>
      <c r="J23" s="129">
        <f>I23/G23*100</f>
        <v>177.05256940342588</v>
      </c>
    </row>
    <row r="24" spans="2:10" ht="23.1" customHeight="1" x14ac:dyDescent="0.2">
      <c r="B24" s="40" t="s">
        <v>45</v>
      </c>
      <c r="C24" s="413" t="s">
        <v>46</v>
      </c>
      <c r="D24" s="435"/>
      <c r="E24" s="75" t="s">
        <v>113</v>
      </c>
      <c r="F24" s="75" t="s">
        <v>113</v>
      </c>
      <c r="G24" s="75" t="s">
        <v>113</v>
      </c>
      <c r="H24" s="75" t="s">
        <v>113</v>
      </c>
      <c r="I24" s="75" t="s">
        <v>113</v>
      </c>
      <c r="J24" s="102" t="s">
        <v>113</v>
      </c>
    </row>
    <row r="25" spans="2:10" ht="23.1" customHeight="1" x14ac:dyDescent="0.2">
      <c r="B25" s="40" t="s">
        <v>47</v>
      </c>
      <c r="C25" s="413" t="s">
        <v>48</v>
      </c>
      <c r="D25" s="435"/>
      <c r="E25" s="75" t="s">
        <v>50</v>
      </c>
      <c r="F25" s="75" t="s">
        <v>50</v>
      </c>
      <c r="G25" s="75" t="s">
        <v>50</v>
      </c>
      <c r="H25" s="75" t="s">
        <v>50</v>
      </c>
      <c r="I25" s="75" t="s">
        <v>50</v>
      </c>
      <c r="J25" s="102" t="s">
        <v>50</v>
      </c>
    </row>
    <row r="26" spans="2:10" ht="23.1" customHeight="1" x14ac:dyDescent="0.2">
      <c r="B26" s="40" t="s">
        <v>51</v>
      </c>
      <c r="C26" s="413" t="s">
        <v>52</v>
      </c>
      <c r="D26" s="435"/>
      <c r="E26" s="75" t="s">
        <v>50</v>
      </c>
      <c r="F26" s="75" t="s">
        <v>50</v>
      </c>
      <c r="G26" s="75" t="s">
        <v>113</v>
      </c>
      <c r="H26" s="75" t="s">
        <v>113</v>
      </c>
      <c r="I26" s="75" t="s">
        <v>113</v>
      </c>
      <c r="J26" s="102" t="s">
        <v>113</v>
      </c>
    </row>
    <row r="27" spans="2:10" ht="23.1" customHeight="1" x14ac:dyDescent="0.2">
      <c r="B27" s="40" t="s">
        <v>53</v>
      </c>
      <c r="C27" s="413" t="s">
        <v>54</v>
      </c>
      <c r="D27" s="435"/>
      <c r="E27" s="75" t="s">
        <v>113</v>
      </c>
      <c r="F27" s="75" t="s">
        <v>113</v>
      </c>
      <c r="G27" s="75" t="s">
        <v>113</v>
      </c>
      <c r="H27" s="75" t="s">
        <v>113</v>
      </c>
      <c r="I27" s="75" t="s">
        <v>113</v>
      </c>
      <c r="J27" s="102" t="s">
        <v>113</v>
      </c>
    </row>
    <row r="28" spans="2:10" ht="23.1" customHeight="1" x14ac:dyDescent="0.2">
      <c r="B28" s="40" t="s">
        <v>55</v>
      </c>
      <c r="C28" s="413" t="s">
        <v>56</v>
      </c>
      <c r="D28" s="435"/>
      <c r="E28" s="75" t="s">
        <v>113</v>
      </c>
      <c r="F28" s="75" t="s">
        <v>113</v>
      </c>
      <c r="G28" s="75" t="s">
        <v>146</v>
      </c>
      <c r="H28" s="75" t="s">
        <v>146</v>
      </c>
      <c r="I28" s="75" t="s">
        <v>113</v>
      </c>
      <c r="J28" s="102" t="s">
        <v>113</v>
      </c>
    </row>
    <row r="29" spans="2:10" ht="23.1" customHeight="1" x14ac:dyDescent="0.2">
      <c r="B29" s="40" t="s">
        <v>57</v>
      </c>
      <c r="C29" s="413" t="s">
        <v>58</v>
      </c>
      <c r="D29" s="435"/>
      <c r="E29" s="75" t="s">
        <v>116</v>
      </c>
      <c r="F29" s="75" t="s">
        <v>113</v>
      </c>
      <c r="G29" s="75" t="s">
        <v>113</v>
      </c>
      <c r="H29" s="75" t="s">
        <v>113</v>
      </c>
      <c r="I29" s="75" t="s">
        <v>113</v>
      </c>
      <c r="J29" s="102" t="s">
        <v>113</v>
      </c>
    </row>
    <row r="30" spans="2:10" ht="23.1" customHeight="1" x14ac:dyDescent="0.2">
      <c r="B30" s="40" t="s">
        <v>59</v>
      </c>
      <c r="C30" s="413" t="s">
        <v>60</v>
      </c>
      <c r="D30" s="435"/>
      <c r="E30" s="75" t="s">
        <v>113</v>
      </c>
      <c r="F30" s="75" t="s">
        <v>113</v>
      </c>
      <c r="G30" s="75" t="s">
        <v>113</v>
      </c>
      <c r="H30" s="75" t="s">
        <v>113</v>
      </c>
      <c r="I30" s="75" t="s">
        <v>113</v>
      </c>
      <c r="J30" s="102" t="s">
        <v>113</v>
      </c>
    </row>
    <row r="31" spans="2:10" ht="23.1" customHeight="1" x14ac:dyDescent="0.2">
      <c r="B31" s="40" t="s">
        <v>61</v>
      </c>
      <c r="C31" s="413" t="s">
        <v>62</v>
      </c>
      <c r="D31" s="435"/>
      <c r="E31" s="75">
        <v>31783</v>
      </c>
      <c r="F31" s="158">
        <f>E31/E13*100</f>
        <v>3.3415725777199756</v>
      </c>
      <c r="G31" s="75">
        <v>25166</v>
      </c>
      <c r="H31" s="158">
        <f>G31/G13*100</f>
        <v>2.2133801937389292</v>
      </c>
      <c r="I31" s="22">
        <f>E31-G31</f>
        <v>6617</v>
      </c>
      <c r="J31" s="130">
        <f>I31/G31*100</f>
        <v>26.293411746006516</v>
      </c>
    </row>
    <row r="32" spans="2:10" ht="23.1" customHeight="1" x14ac:dyDescent="0.2">
      <c r="B32" s="40" t="s">
        <v>63</v>
      </c>
      <c r="C32" s="413" t="s">
        <v>64</v>
      </c>
      <c r="D32" s="435"/>
      <c r="E32" s="15">
        <v>79898</v>
      </c>
      <c r="F32" s="73">
        <f>E32/E13*100</f>
        <v>8.4002443386297898</v>
      </c>
      <c r="G32" s="75">
        <v>99807</v>
      </c>
      <c r="H32" s="73">
        <f>G32/G13*100</f>
        <v>8.7781465865255228</v>
      </c>
      <c r="I32" s="22">
        <f>E32-G32</f>
        <v>-19909</v>
      </c>
      <c r="J32" s="128">
        <f>I32/G32*100</f>
        <v>-19.947498672437806</v>
      </c>
    </row>
    <row r="33" spans="1:10" ht="23.1" customHeight="1" x14ac:dyDescent="0.2">
      <c r="B33" s="40" t="s">
        <v>65</v>
      </c>
      <c r="C33" s="413" t="s">
        <v>66</v>
      </c>
      <c r="D33" s="435"/>
      <c r="E33" s="75">
        <v>79625</v>
      </c>
      <c r="F33" s="73">
        <f>E33/E13*100</f>
        <v>8.3715419092267283</v>
      </c>
      <c r="G33" s="75">
        <v>148258</v>
      </c>
      <c r="H33" s="158">
        <f>G33/G13*100</f>
        <v>13.039470744788451</v>
      </c>
      <c r="I33" s="22">
        <f>E33-G33</f>
        <v>-68633</v>
      </c>
      <c r="J33" s="128">
        <f>I33/G33*100</f>
        <v>-46.292948778480756</v>
      </c>
    </row>
    <row r="34" spans="1:10" ht="23.1" customHeight="1" x14ac:dyDescent="0.2">
      <c r="B34" s="40" t="s">
        <v>67</v>
      </c>
      <c r="C34" s="413" t="s">
        <v>68</v>
      </c>
      <c r="D34" s="435"/>
      <c r="E34" s="75">
        <v>460437</v>
      </c>
      <c r="F34" s="73">
        <f>E34/E13*100</f>
        <v>48.409012773106767</v>
      </c>
      <c r="G34" s="75">
        <v>503829</v>
      </c>
      <c r="H34" s="73">
        <f>G34/G13*100</f>
        <v>44.31237104153584</v>
      </c>
      <c r="I34" s="22">
        <f>E34-G34</f>
        <v>-43392</v>
      </c>
      <c r="J34" s="128">
        <f>I34/G34*100</f>
        <v>-8.6124458893791349</v>
      </c>
    </row>
    <row r="35" spans="1:10" ht="23.1" customHeight="1" x14ac:dyDescent="0.2">
      <c r="B35" s="40" t="s">
        <v>69</v>
      </c>
      <c r="C35" s="413" t="s">
        <v>70</v>
      </c>
      <c r="D35" s="435"/>
      <c r="E35" s="75" t="s">
        <v>116</v>
      </c>
      <c r="F35" s="75" t="s">
        <v>113</v>
      </c>
      <c r="G35" s="75">
        <v>142308</v>
      </c>
      <c r="H35" s="73">
        <f>G35/G13*100</f>
        <v>12.51616103515058</v>
      </c>
      <c r="I35" s="75" t="s">
        <v>116</v>
      </c>
      <c r="J35" s="130" t="s">
        <v>116</v>
      </c>
    </row>
    <row r="36" spans="1:10" ht="23.1" customHeight="1" x14ac:dyDescent="0.2">
      <c r="B36" s="40" t="s">
        <v>71</v>
      </c>
      <c r="C36" s="412" t="s">
        <v>72</v>
      </c>
      <c r="D36" s="413"/>
      <c r="E36" s="75" t="s">
        <v>146</v>
      </c>
      <c r="F36" s="75" t="s">
        <v>146</v>
      </c>
      <c r="G36" s="75" t="s">
        <v>146</v>
      </c>
      <c r="H36" s="75" t="s">
        <v>113</v>
      </c>
      <c r="I36" s="75" t="s">
        <v>113</v>
      </c>
      <c r="J36" s="102" t="s">
        <v>113</v>
      </c>
    </row>
    <row r="37" spans="1:10" ht="23.1" customHeight="1" thickBot="1" x14ac:dyDescent="0.25">
      <c r="B37" s="50" t="s">
        <v>73</v>
      </c>
      <c r="C37" s="422" t="s">
        <v>74</v>
      </c>
      <c r="D37" s="423"/>
      <c r="E37" s="105" t="s">
        <v>116</v>
      </c>
      <c r="F37" s="105" t="s">
        <v>113</v>
      </c>
      <c r="G37" s="105" t="s">
        <v>113</v>
      </c>
      <c r="H37" s="105" t="s">
        <v>113</v>
      </c>
      <c r="I37" s="105" t="s">
        <v>113</v>
      </c>
      <c r="J37" s="159" t="s">
        <v>113</v>
      </c>
    </row>
    <row r="38" spans="1:10" ht="20.100000000000001" customHeight="1" x14ac:dyDescent="0.2">
      <c r="A38" s="404" t="s">
        <v>75</v>
      </c>
      <c r="B38" s="404"/>
      <c r="C38" s="404"/>
      <c r="D38" s="404"/>
      <c r="E38" s="404"/>
      <c r="F38" s="404"/>
      <c r="G38" s="404"/>
      <c r="H38" s="404"/>
      <c r="I38" s="404"/>
      <c r="J38" s="404"/>
    </row>
    <row r="39" spans="1:10" ht="9.9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20.100000000000001" customHeight="1" x14ac:dyDescent="0.2">
      <c r="A40" s="11"/>
      <c r="B40" s="401" t="s">
        <v>384</v>
      </c>
      <c r="C40" s="401"/>
      <c r="D40" s="401"/>
      <c r="E40" s="401"/>
      <c r="F40" s="401"/>
      <c r="G40" s="401"/>
      <c r="H40" s="401"/>
      <c r="I40" s="401"/>
      <c r="J40" s="401"/>
    </row>
    <row r="41" spans="1:10" ht="20.100000000000001" customHeight="1" thickBo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2" t="s">
        <v>108</v>
      </c>
    </row>
    <row r="42" spans="1:10" ht="30" customHeight="1" x14ac:dyDescent="0.2">
      <c r="B42" s="397" t="s">
        <v>77</v>
      </c>
      <c r="C42" s="393"/>
      <c r="D42" s="398"/>
      <c r="E42" s="479" t="s">
        <v>383</v>
      </c>
      <c r="F42" s="480"/>
      <c r="G42" s="480"/>
      <c r="H42" s="481"/>
      <c r="I42" s="425" t="s">
        <v>1</v>
      </c>
      <c r="J42" s="394"/>
    </row>
    <row r="43" spans="1:10" ht="30" customHeight="1" x14ac:dyDescent="0.2">
      <c r="B43" s="399"/>
      <c r="C43" s="405"/>
      <c r="D43" s="400"/>
      <c r="E43" s="428" t="s">
        <v>14</v>
      </c>
      <c r="F43" s="429"/>
      <c r="G43" s="428" t="s">
        <v>15</v>
      </c>
      <c r="H43" s="429"/>
      <c r="I43" s="426"/>
      <c r="J43" s="427"/>
    </row>
    <row r="44" spans="1:10" ht="30" customHeight="1" thickBot="1" x14ac:dyDescent="0.25">
      <c r="B44" s="399"/>
      <c r="C44" s="405"/>
      <c r="D44" s="400"/>
      <c r="E44" s="58"/>
      <c r="F44" s="29" t="s">
        <v>110</v>
      </c>
      <c r="G44" s="59"/>
      <c r="H44" s="29" t="s">
        <v>110</v>
      </c>
      <c r="I44" s="2" t="s">
        <v>118</v>
      </c>
      <c r="J44" s="60" t="s">
        <v>2</v>
      </c>
    </row>
    <row r="45" spans="1:10" ht="30" customHeight="1" thickTop="1" thickBot="1" x14ac:dyDescent="0.25">
      <c r="B45" s="430" t="s">
        <v>78</v>
      </c>
      <c r="C45" s="431"/>
      <c r="D45" s="432"/>
      <c r="E45" s="67">
        <v>951139</v>
      </c>
      <c r="F45" s="32">
        <v>100</v>
      </c>
      <c r="G45" s="96">
        <v>1136994</v>
      </c>
      <c r="H45" s="145">
        <v>100</v>
      </c>
      <c r="I45" s="69">
        <f>E45-G45</f>
        <v>-185855</v>
      </c>
      <c r="J45" s="34">
        <f>I45/G45*100</f>
        <v>-16.346172451217861</v>
      </c>
    </row>
    <row r="46" spans="1:10" ht="30" customHeight="1" thickTop="1" x14ac:dyDescent="0.2">
      <c r="B46" s="433" t="s">
        <v>147</v>
      </c>
      <c r="C46" s="417"/>
      <c r="D46" s="418"/>
      <c r="E46" s="99" t="s">
        <v>146</v>
      </c>
      <c r="F46" s="160" t="s">
        <v>146</v>
      </c>
      <c r="G46" s="99" t="s">
        <v>146</v>
      </c>
      <c r="H46" s="160" t="s">
        <v>146</v>
      </c>
      <c r="I46" s="161" t="s">
        <v>146</v>
      </c>
      <c r="J46" s="39" t="s">
        <v>146</v>
      </c>
    </row>
    <row r="47" spans="1:10" ht="30" customHeight="1" x14ac:dyDescent="0.2">
      <c r="B47" s="434" t="s">
        <v>96</v>
      </c>
      <c r="C47" s="435"/>
      <c r="D47" s="435"/>
      <c r="E47" s="75" t="s">
        <v>146</v>
      </c>
      <c r="F47" s="46" t="s">
        <v>146</v>
      </c>
      <c r="G47" s="75" t="s">
        <v>146</v>
      </c>
      <c r="H47" s="46" t="s">
        <v>146</v>
      </c>
      <c r="I47" s="162" t="s">
        <v>146</v>
      </c>
      <c r="J47" s="44" t="s">
        <v>146</v>
      </c>
    </row>
    <row r="48" spans="1:10" ht="30" customHeight="1" x14ac:dyDescent="0.2">
      <c r="B48" s="434" t="s">
        <v>97</v>
      </c>
      <c r="C48" s="435"/>
      <c r="D48" s="435"/>
      <c r="E48" s="75" t="s">
        <v>146</v>
      </c>
      <c r="F48" s="46" t="s">
        <v>146</v>
      </c>
      <c r="G48" s="75" t="s">
        <v>146</v>
      </c>
      <c r="H48" s="46" t="s">
        <v>146</v>
      </c>
      <c r="I48" s="162" t="s">
        <v>146</v>
      </c>
      <c r="J48" s="44" t="s">
        <v>146</v>
      </c>
    </row>
    <row r="49" spans="2:10" ht="30" customHeight="1" x14ac:dyDescent="0.2">
      <c r="B49" s="434" t="s">
        <v>98</v>
      </c>
      <c r="C49" s="435"/>
      <c r="D49" s="435"/>
      <c r="E49" s="75">
        <v>99962</v>
      </c>
      <c r="F49" s="46">
        <f>E49/E45*100</f>
        <v>10.509715194098865</v>
      </c>
      <c r="G49" s="75">
        <v>84743</v>
      </c>
      <c r="H49" s="46">
        <f>G49/G45*100</f>
        <v>7.4532495334188225</v>
      </c>
      <c r="I49" s="162">
        <f>E49-G49</f>
        <v>15219</v>
      </c>
      <c r="J49" s="44">
        <f>I49/G49*100</f>
        <v>17.959005463578112</v>
      </c>
    </row>
    <row r="50" spans="2:10" ht="30" customHeight="1" x14ac:dyDescent="0.2">
      <c r="B50" s="434" t="s">
        <v>99</v>
      </c>
      <c r="C50" s="435"/>
      <c r="D50" s="435"/>
      <c r="E50" s="75">
        <v>131518</v>
      </c>
      <c r="F50" s="46">
        <f>E50/E45*100</f>
        <v>13.827421649201641</v>
      </c>
      <c r="G50" s="75">
        <v>52240</v>
      </c>
      <c r="H50" s="46">
        <f>G50/G45*100</f>
        <v>4.5945712994087922</v>
      </c>
      <c r="I50" s="162">
        <f>E50-G50</f>
        <v>79278</v>
      </c>
      <c r="J50" s="44">
        <f>I50/G50*100</f>
        <v>151.75727411944871</v>
      </c>
    </row>
    <row r="51" spans="2:10" ht="30" customHeight="1" x14ac:dyDescent="0.2">
      <c r="B51" s="434" t="s">
        <v>100</v>
      </c>
      <c r="C51" s="435"/>
      <c r="D51" s="435"/>
      <c r="E51" s="75" t="s">
        <v>113</v>
      </c>
      <c r="F51" s="46" t="s">
        <v>113</v>
      </c>
      <c r="G51" s="75">
        <v>185609</v>
      </c>
      <c r="H51" s="46">
        <f>G51/G45*100</f>
        <v>16.324536453138716</v>
      </c>
      <c r="I51" s="45" t="s">
        <v>113</v>
      </c>
      <c r="J51" s="44" t="s">
        <v>113</v>
      </c>
    </row>
    <row r="52" spans="2:10" ht="30" customHeight="1" x14ac:dyDescent="0.2">
      <c r="B52" s="434" t="s">
        <v>101</v>
      </c>
      <c r="C52" s="435"/>
      <c r="D52" s="435"/>
      <c r="E52" s="75">
        <v>272355</v>
      </c>
      <c r="F52" s="46">
        <f>E52/E45*100</f>
        <v>28.634615970956929</v>
      </c>
      <c r="G52" s="75">
        <v>347974</v>
      </c>
      <c r="H52" s="46">
        <f>G52/G45*100</f>
        <v>30.604734941433286</v>
      </c>
      <c r="I52" s="74">
        <f>E52-G52</f>
        <v>-75619</v>
      </c>
      <c r="J52" s="44">
        <f>I52/G52*100</f>
        <v>-21.731221298142962</v>
      </c>
    </row>
    <row r="53" spans="2:10" ht="30" customHeight="1" x14ac:dyDescent="0.2">
      <c r="B53" s="434" t="s">
        <v>102</v>
      </c>
      <c r="C53" s="435"/>
      <c r="D53" s="435"/>
      <c r="E53" s="75" t="s">
        <v>116</v>
      </c>
      <c r="F53" s="46" t="s">
        <v>116</v>
      </c>
      <c r="G53" s="75" t="s">
        <v>116</v>
      </c>
      <c r="H53" s="46" t="s">
        <v>116</v>
      </c>
      <c r="I53" s="162" t="s">
        <v>116</v>
      </c>
      <c r="J53" s="152" t="s">
        <v>116</v>
      </c>
    </row>
    <row r="54" spans="2:10" ht="30" customHeight="1" thickBot="1" x14ac:dyDescent="0.25">
      <c r="B54" s="437" t="s">
        <v>87</v>
      </c>
      <c r="C54" s="438"/>
      <c r="D54" s="439"/>
      <c r="E54" s="87" t="s">
        <v>113</v>
      </c>
      <c r="F54" s="154" t="s">
        <v>113</v>
      </c>
      <c r="G54" s="87" t="s">
        <v>113</v>
      </c>
      <c r="H54" s="154" t="s">
        <v>113</v>
      </c>
      <c r="I54" s="163" t="s">
        <v>113</v>
      </c>
      <c r="J54" s="155" t="s">
        <v>113</v>
      </c>
    </row>
    <row r="55" spans="2:10" x14ac:dyDescent="0.2">
      <c r="B55" s="436"/>
      <c r="C55" s="436"/>
      <c r="D55" s="436"/>
      <c r="F55" s="56"/>
    </row>
    <row r="56" spans="2:10" x14ac:dyDescent="0.2">
      <c r="B56" s="436"/>
      <c r="C56" s="436"/>
      <c r="D56" s="436"/>
    </row>
    <row r="57" spans="2:10" x14ac:dyDescent="0.2">
      <c r="B57" s="436"/>
      <c r="C57" s="436"/>
      <c r="D57" s="436"/>
    </row>
    <row r="58" spans="2:10" x14ac:dyDescent="0.2">
      <c r="B58" s="436"/>
      <c r="C58" s="436"/>
      <c r="D58" s="436"/>
    </row>
    <row r="59" spans="2:10" x14ac:dyDescent="0.2">
      <c r="B59" s="436"/>
      <c r="C59" s="436"/>
      <c r="D59" s="436"/>
    </row>
    <row r="60" spans="2:10" x14ac:dyDescent="0.2">
      <c r="B60" s="436"/>
      <c r="C60" s="436"/>
      <c r="D60" s="436"/>
    </row>
    <row r="61" spans="2:10" x14ac:dyDescent="0.2">
      <c r="B61" s="436"/>
      <c r="C61" s="436"/>
      <c r="D61" s="436"/>
    </row>
    <row r="62" spans="2:10" x14ac:dyDescent="0.2">
      <c r="B62" s="436"/>
      <c r="C62" s="436"/>
      <c r="D62" s="436"/>
    </row>
    <row r="63" spans="2:10" x14ac:dyDescent="0.2">
      <c r="B63" s="436"/>
      <c r="C63" s="436"/>
      <c r="D63" s="436"/>
    </row>
    <row r="64" spans="2:10" x14ac:dyDescent="0.2">
      <c r="B64" s="436"/>
      <c r="C64" s="436"/>
      <c r="D64" s="436"/>
    </row>
    <row r="65" spans="2:4" x14ac:dyDescent="0.2">
      <c r="B65" s="436"/>
      <c r="C65" s="436"/>
      <c r="D65" s="436"/>
    </row>
    <row r="66" spans="2:4" x14ac:dyDescent="0.2">
      <c r="B66" s="436"/>
      <c r="C66" s="436"/>
      <c r="D66" s="436"/>
    </row>
    <row r="67" spans="2:4" x14ac:dyDescent="0.2">
      <c r="B67" s="436"/>
      <c r="C67" s="436"/>
      <c r="D67" s="436"/>
    </row>
    <row r="68" spans="2:4" x14ac:dyDescent="0.2">
      <c r="B68" s="436"/>
      <c r="C68" s="436"/>
      <c r="D68" s="436"/>
    </row>
    <row r="69" spans="2:4" x14ac:dyDescent="0.2">
      <c r="B69" s="436"/>
      <c r="C69" s="436"/>
      <c r="D69" s="436"/>
    </row>
    <row r="70" spans="2:4" x14ac:dyDescent="0.2">
      <c r="B70" s="436"/>
      <c r="C70" s="436"/>
      <c r="D70" s="436"/>
    </row>
    <row r="71" spans="2:4" x14ac:dyDescent="0.2">
      <c r="B71" s="436"/>
      <c r="C71" s="436"/>
      <c r="D71" s="436"/>
    </row>
  </sheetData>
  <mergeCells count="69">
    <mergeCell ref="B69:D69"/>
    <mergeCell ref="B70:D70"/>
    <mergeCell ref="B71:D71"/>
    <mergeCell ref="B63:D63"/>
    <mergeCell ref="B64:D64"/>
    <mergeCell ref="B65:D65"/>
    <mergeCell ref="B66:D66"/>
    <mergeCell ref="B67:D67"/>
    <mergeCell ref="B68:D68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C37:D37"/>
    <mergeCell ref="A38:J38"/>
    <mergeCell ref="B40:J40"/>
    <mergeCell ref="B42:D44"/>
    <mergeCell ref="E42:H42"/>
    <mergeCell ref="I42:J43"/>
    <mergeCell ref="E43:F43"/>
    <mergeCell ref="G43:H43"/>
    <mergeCell ref="B45:D45"/>
    <mergeCell ref="B46:D46"/>
    <mergeCell ref="B47:D47"/>
    <mergeCell ref="B48:D48"/>
    <mergeCell ref="B49:D49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3"/>
  <pageMargins left="0.70866141732283472" right="0.39370078740157483" top="0.74803149606299213" bottom="0.74803149606299213" header="0.31496062992125984" footer="0.31496062992125984"/>
  <pageSetup paperSize="9" scale="98" firstPageNumber="18" orientation="portrait" useFirstPageNumber="1" r:id="rId1"/>
  <headerFooter>
    <oddFooter>&amp;C&amp;"ＭＳ 明朝,標準"&amp;P</oddFooter>
  </headerFooter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1</vt:lpstr>
      <vt:lpstr>2</vt:lpstr>
      <vt:lpstr>3</vt:lpstr>
      <vt:lpstr>4(1)</vt:lpstr>
      <vt:lpstr>4(2)</vt:lpstr>
      <vt:lpstr>5</vt:lpstr>
      <vt:lpstr>6(1)</vt:lpstr>
      <vt:lpstr>6(2)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'4(1)'!Print_Area</vt:lpstr>
      <vt:lpstr>'4(2)'!Print_Area</vt:lpstr>
      <vt:lpstr>'5'!Print_Area</vt:lpstr>
      <vt:lpstr>'6(1)'!Print_Area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2019-02-25T05:47:18Z</dcterms:modified>
</cp:coreProperties>
</file>