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35" yWindow="435" windowWidth="9630" windowHeight="12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AM35" i="9"/>
  <c r="C35" i="9"/>
  <c r="CO34" i="9"/>
  <c r="CO35" i="9" s="1"/>
  <c r="CO36" i="9" s="1"/>
  <c r="CO37" i="9" s="1"/>
  <c r="CO38" i="9" s="1"/>
  <c r="BW34" i="9"/>
  <c r="BW35" i="9" s="1"/>
  <c r="BW36" i="9" s="1"/>
  <c r="BW37" i="9" s="1"/>
  <c r="BW38" i="9" s="1"/>
  <c r="BW39" i="9" s="1"/>
  <c r="BW40" i="9" s="1"/>
  <c r="BW41" i="9" s="1"/>
  <c r="BW42" i="9" s="1"/>
  <c r="BW43" i="9" s="1"/>
  <c r="U34" i="9"/>
  <c r="U35" i="9" s="1"/>
  <c r="U36" i="9" s="1"/>
  <c r="C34" i="9"/>
  <c r="BE34" i="9" l="1"/>
  <c r="BE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<sst xmlns="http://schemas.openxmlformats.org/spreadsheetml/2006/main" count="1066" uniqueCount="574">
  <si>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</si>
  <si>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</si>
  <si>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</si>
  <si>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</si>
  <si>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</si>
  <si>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</si>
  <si>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</si>
  <si>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</si>
  <si>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</si>
  <si>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</si>
  <si>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</si>
  <si>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</si>
  <si>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</si>
  <si>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</si>
  <si>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</si>
  <si>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</si>
  <si>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</si>
  <si>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</si>
  <si>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</si>
  <si>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</si>
  <si>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</si>
  <si>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</si>
  <si>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</si>
  <si>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</si>
  <si>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</si>
  <si>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</si>
  <si>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</si>
  <si>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</si>
  <si>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</si>
  <si>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</si>
  <si>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</si>
  <si>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</si>
  <si>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</si>
  <si>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</si>
  <si>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</si>
  <si>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</si>
  <si>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</si>
  <si>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</si>
  <si>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</si>
  <si>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</si>
  <si>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</si>
  <si>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</si>
  <si>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</si>
  <si>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</si>
  <si>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</si>
  <si>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</si>
  <si>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</si>
  <si>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</si>
  <si>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</si>
  <si>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</si>
  <si>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</si>
  <si>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</si>
  <si>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</si>
  <si>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</si>
  <si>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</si>
  <si>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</si>
  <si>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</si>
  <si>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</si>
  <si>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</si>
  <si>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</si>
  <si>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</si>
  <si>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</si>
  <si>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</si>
  <si>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</si>
  <si>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</si>
  <si>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</si>
  <si>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</si>
  <si>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</si>
  <si>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</si>
  <si>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</si>
  <si>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</si>
  <si>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</si>
  <si>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</si>
  <si>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</si>
  <si>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</si>
  <si>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</si>
  <si>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</si>
  <si>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</si>
  <si>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</si>
  <si>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</si>
  <si>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</si>
  <si>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</si>
  <si>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</si>
  <si>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</si>
  <si>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</si>
  <si>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</si>
  <si>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</si>
  <si>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</si>
  <si>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</si>
  <si>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</si>
  <si>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</si>
  <si>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</si>
  <si>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</si>
  <si>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</si>
  <si>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</si>
  <si>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</si>
  <si>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</si>
  <si>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</si>
  <si>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</si>
  <si>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</si>
  <si>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</si>
  <si>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</si>
  <si>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</si>
  <si>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</si>
  <si>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</si>
  <si>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</si>
  <si>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</si>
  <si>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</si>
  <si>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</si>
  <si>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</si>
  <si>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</si>
  <si>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</si>
  <si>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</si>
  <si>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</si>
  <si>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</si>
  <si>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</si>
  <si>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</si>
  <si>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</si>
  <si>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</si>
  <si>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</si>
  <si>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</si>
  <si>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</si>
  <si>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</si>
  <si>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</si>
  <si>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</si>
  <si>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</si>
  <si>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</si>
  <si>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</si>
  <si>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</si>
  <si>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</si>
  <si>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</si>
  <si>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</si>
  <si>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</si>
  <si>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</si>
  <si>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</si>
  <si>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</si>
  <si>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</si>
  <si>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</si>
  <si>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</si>
  <si>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</si>
  <si>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</si>
  <si>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</si>
  <si>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</si>
  <si>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</si>
  <si>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</si>
  <si>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</si>
  <si>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</si>
  <si>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</si>
  <si>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</si>
  <si>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</si>
  <si>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</si>
  <si>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</si>
  <si>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</si>
  <si>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</si>
  <si>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</si>
  <si>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</si>
  <si>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</si>
  <si>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</si>
  <si>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</si>
  <si>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</si>
  <si>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</si>
  <si>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</si>
  <si>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</si>
  <si>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</si>
  <si>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</si>
  <si>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</si>
  <si>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</si>
  <si>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</si>
  <si>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</si>
  <si>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</si>
  <si>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</si>
  <si>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</si>
  <si>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</si>
  <si>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</si>
  <si>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</si>
  <si>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</si>
  <si>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</si>
  <si>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</si>
  <si>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</si>
  <si>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</si>
  <si>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</si>
  <si>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</si>
  <si>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</si>
  <si>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</si>
  <si>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</si>
  <si>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</si>
  <si>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</si>
  <si>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</si>
  <si>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</si>
  <si>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</si>
  <si>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</si>
  <si>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</si>
  <si>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</si>
  <si>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</si>
  <si>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</si>
  <si>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</si>
  <si>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</si>
  <si>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栃木県大田原市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</si>
  <si>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</si>
  <si>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</si>
  <si>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</si>
  <si>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</si>
  <si>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</si>
  <si>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</si>
  <si>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</si>
  <si>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</si>
  <si>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</si>
  <si>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</si>
  <si>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</si>
  <si>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</si>
  <si>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</si>
  <si>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</si>
  <si>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</si>
  <si>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</si>
  <si>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</si>
  <si>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</si>
  <si>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</si>
  <si>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</si>
  <si>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</si>
  <si>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</si>
  <si>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</si>
  <si>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</si>
  <si>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</si>
  <si>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</si>
  <si>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</si>
  <si>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</si>
  <si>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</si>
  <si>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</si>
  <si>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</si>
  <si>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</si>
  <si>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</si>
  <si>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</si>
  <si>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</si>
  <si>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</si>
  <si>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</si>
  <si>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</si>
  <si>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</si>
  <si>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</si>
  <si>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</si>
  <si>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</si>
  <si>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</si>
  <si>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</si>
  <si>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</si>
  <si>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</si>
  <si>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</si>
  <si>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</si>
  <si>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</si>
  <si>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</si>
  <si>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</si>
  <si>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</si>
  <si>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</si>
  <si>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</si>
  <si>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</si>
  <si>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</si>
  <si>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</si>
  <si>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</si>
  <si>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</si>
  <si>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</si>
  <si>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</si>
  <si>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</si>
  <si>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</si>
  <si>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</si>
  <si>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</si>
  <si>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</si>
  <si>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</si>
  <si>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</si>
  <si>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</si>
  <si>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</si>
  <si>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</si>
  <si>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</si>
  <si>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</si>
  <si>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</si>
  <si>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</si>
  <si>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</si>
  <si>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</si>
  <si>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</si>
  <si>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</si>
  <si>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</si>
  <si>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</si>
  <si>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</si>
  <si>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</si>
  <si>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</si>
  <si>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</si>
  <si>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</si>
  <si>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</si>
  <si>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</si>
  <si>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</si>
  <si>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</si>
  <si>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</si>
  <si>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</si>
  <si>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</si>
  <si>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</si>
  <si>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</si>
  <si>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</si>
  <si>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</si>
  <si>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</si>
  <si>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</si>
  <si>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</si>
  <si>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</si>
  <si>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</si>
  <si>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</si>
  <si>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</si>
  <si>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</si>
  <si>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</si>
  <si>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</si>
  <si>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</si>
  <si>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</si>
  <si>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</si>
  <si>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</si>
  <si>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</si>
  <si>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</si>
  <si>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</si>
  <si>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</si>
  <si>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</si>
  <si>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</si>
  <si>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</si>
  <si>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</si>
  <si>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</si>
  <si>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</si>
  <si>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</si>
  <si>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</si>
  <si>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</si>
  <si>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</si>
  <si>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</si>
  <si>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</si>
  <si>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</si>
  <si>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</si>
  <si>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</si>
  <si>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</si>
  <si>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</si>
  <si>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</si>
  <si>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</si>
  <si>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</si>
  <si>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</si>
  <si>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</si>
  <si>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</si>
  <si>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</si>
  <si>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</si>
  <si>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</si>
  <si>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</si>
  <si>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</si>
  <si>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</si>
  <si>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</si>
  <si>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</si>
  <si>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</si>
  <si>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</si>
  <si>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</si>
  <si>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栃木県大田原市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</si>
  <si>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</si>
  <si>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</si>
  <si>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</si>
  <si>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</si>
  <si>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</si>
  <si>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</si>
  <si>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</si>
  <si>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</si>
  <si>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</si>
  <si>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</si>
  <si>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</si>
  <si>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</si>
  <si>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</si>
  <si>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</si>
  <si>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</si>
  <si>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</si>
  <si>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</si>
  <si>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</si>
  <si>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</si>
  <si>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</si>
  <si>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</si>
  <si>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</si>
  <si>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</si>
  <si>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</si>
  <si>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</si>
  <si>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</si>
  <si>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</si>
  <si>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</si>
  <si>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</si>
  <si>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</si>
  <si>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</si>
  <si>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</si>
  <si>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</si>
  <si>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</si>
  <si>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</si>
  <si>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</si>
  <si>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</si>
  <si>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</si>
  <si>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</si>
  <si>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</si>
  <si>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</si>
  <si>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</si>
  <si>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</si>
  <si>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</si>
  <si>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</si>
  <si>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</si>
  <si>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</si>
  <si>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</si>
  <si>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</si>
  <si>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</si>
  <si>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</si>
  <si>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</si>
  <si>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</si>
  <si>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</si>
  <si>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</si>
  <si>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</si>
  <si>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</si>
  <si>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</si>
  <si>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</si>
  <si>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</si>
  <si>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</si>
  <si>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</si>
  <si>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</si>
  <si>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</si>
  <si>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</si>
  <si>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</si>
  <si>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</si>
  <si>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</si>
  <si>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</si>
  <si>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</si>
  <si>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</si>
  <si>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</si>
  <si>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</si>
  <si>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</si>
  <si>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</si>
  <si>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</si>
  <si>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</si>
  <si>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</si>
  <si>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</si>
  <si>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</si>
  <si>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</si>
  <si>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</si>
  <si>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</si>
  <si>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</si>
  <si>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</si>
  <si>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</si>
  <si>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</si>
  <si>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</si>
  <si>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</si>
  <si>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</si>
  <si>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</si>
  <si>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</si>
  <si>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</si>
  <si>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</si>
  <si>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</si>
  <si>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</si>
  <si>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</si>
  <si>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</si>
  <si>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</si>
  <si>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</si>
  <si>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</si>
  <si>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</si>
  <si>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</si>
  <si>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</si>
  <si>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</si>
  <si>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</si>
  <si>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</si>
  <si>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</si>
  <si>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</si>
  <si>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</si>
  <si>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</si>
  <si>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</si>
  <si>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</si>
  <si>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</si>
  <si>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</si>
  <si>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</si>
  <si>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</si>
  <si>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</si>
  <si>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</si>
  <si>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</si>
  <si>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</si>
  <si>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</si>
  <si>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</si>
  <si>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</si>
  <si>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</si>
  <si>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</si>
  <si>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</si>
  <si>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</si>
  <si>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</si>
  <si>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</si>
  <si>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</si>
  <si>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</si>
  <si>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</si>
  <si>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</si>
  <si>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</si>
  <si>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</si>
  <si>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</si>
  <si>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</si>
  <si>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</si>
  <si>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</si>
  <si>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</si>
  <si>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</si>
  <si>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</si>
  <si>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</si>
  <si>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</si>
  <si>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</si>
  <si>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</si>
  <si>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</si>
  <si>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</si>
  <si>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</si>
  <si>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</si>
  <si>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</si>
  <si>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</si>
  <si>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</si>
  <si>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</si>
  <si>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</si>
  <si>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</si>
  <si>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</si>
  <si>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</si>
  <si>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</si>
  <si>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</si>
  <si>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</si>
  <si>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</si>
  <si>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</si>
  <si>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</si>
  <si>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</si>
  <si>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</si>
  <si>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</si>
  <si>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</si>
  <si>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</si>
  <si>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</si>
  <si>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</si>
  <si>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</si>
  <si>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</si>
  <si>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</si>
  <si>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</si>
  <si>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</si>
  <si>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</si>
  <si>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2.92</t>
  </si>
  <si>
    <t>▲ 0.40</t>
  </si>
  <si>
    <t>▲ 1.07</t>
  </si>
  <si>
    <t>▲ 2.04</t>
  </si>
  <si>
    <t>▲ 3.79</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</si>
  <si>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</si>
  <si>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</si>
  <si>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</si>
  <si>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</si>
  <si>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</si>
  <si>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</si>
  <si>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</si>
  <si>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</si>
  <si>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</si>
  <si>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</si>
  <si>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t>
    <phoneticPr fontId="2"/>
  </si>
  <si>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</si>
  <si>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</si>
  <si>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30"/>
  </si>
  <si>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30"/>
  </si>
  <si>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30"/>
  </si>
  <si>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30"/>
  </si>
  <si>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30"/>
  </si>
  <si>
    <t>那須地区消防組合</t>
    <rPh sb="0" eb="2">
      <t>ナス</t>
    </rPh>
    <rPh sb="2" eb="4">
      <t>チク</t>
    </rPh>
    <rPh sb="4" eb="6">
      <t>ショウボウ</t>
    </rPh>
    <rPh sb="6" eb="8">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</si>
  <si>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</si>
  <si>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</si>
  <si>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</si>
  <si>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30"/>
  </si>
  <si>
    <t>大田原市管理公社</t>
    <rPh sb="0" eb="4">
      <t>オオタワラシ</t>
    </rPh>
    <rPh sb="4" eb="6">
      <t>カンリ</t>
    </rPh>
    <rPh sb="6" eb="8">
      <t>コウシャ</t>
    </rPh>
    <phoneticPr fontId="30"/>
  </si>
  <si>
    <t>那須野が原文化振興財団</t>
    <rPh sb="0" eb="3">
      <t>ナスノ</t>
    </rPh>
    <rPh sb="4" eb="5">
      <t>ハラ</t>
    </rPh>
    <rPh sb="5" eb="7">
      <t>ブンカ</t>
    </rPh>
    <rPh sb="7" eb="9">
      <t>シンコウ</t>
    </rPh>
    <rPh sb="9" eb="11">
      <t>ザイダン</t>
    </rPh>
    <phoneticPr fontId="30"/>
  </si>
  <si>
    <t>大田原市農業公社</t>
    <rPh sb="0" eb="4">
      <t>オオタワラシ</t>
    </rPh>
    <rPh sb="4" eb="6">
      <t>ノウギョウ</t>
    </rPh>
    <rPh sb="6" eb="8">
      <t>コウシャ</t>
    </rPh>
    <phoneticPr fontId="30"/>
  </si>
  <si>
    <t>大田原まちづくりカンパニー</t>
    <rPh sb="0" eb="3">
      <t>オオタワラ</t>
    </rPh>
    <phoneticPr fontId="30"/>
  </si>
  <si>
    <t>大田原ツーリズム</t>
    <rPh sb="0" eb="3">
      <t>オオタワラ</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</si>
  <si>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</si>
  <si>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</si>
  <si>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</si>
  <si>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</si>
  <si>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</si>
  <si>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</si>
  <si>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</si>
  <si>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</si>
  <si>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</si>
  <si>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</si>
  <si>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</si>
  <si>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</si>
  <si>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</si>
  <si>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</si>
  <si>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高い水準にあり、平成28年度については実質公債費比率は減少したものの、将来負担比率は微増となってしまった。将来負担比率増加の要因は、財政調整基金の取崩額が積立額を上回り、充当可能基金が減少したことが挙げられる。
　小学校教室棟改築事業が平成29年度に完了するが、新庁舎建設事業等の大規模な建設事業が今後も見込まれており、基金の取崩や地方債の発行の増加が予想される。厳しい財政状況が続く見通しではあるが、歳入確保・歳出削減に努め充当可能基金の確保を図り、健全な財政運営を維持する。</t>
    <rPh sb="1" eb="3">
      <t>ショウライ</t>
    </rPh>
    <rPh sb="3" eb="5">
      <t>フタン</t>
    </rPh>
    <rPh sb="5" eb="7">
      <t>ヒリツ</t>
    </rPh>
    <rPh sb="7" eb="8">
      <t>オヨ</t>
    </rPh>
    <rPh sb="9" eb="11">
      <t>ジッシツ</t>
    </rPh>
    <rPh sb="11" eb="14">
      <t>コウサイヒ</t>
    </rPh>
    <rPh sb="14" eb="16">
      <t>ヒリツ</t>
    </rPh>
    <rPh sb="20" eb="22">
      <t>ルイジ</t>
    </rPh>
    <rPh sb="22" eb="24">
      <t>ダンタイ</t>
    </rPh>
    <rPh sb="25" eb="27">
      <t>ヒカク</t>
    </rPh>
    <rPh sb="29" eb="30">
      <t>タカ</t>
    </rPh>
    <rPh sb="31" eb="33">
      <t>スイジュン</t>
    </rPh>
    <rPh sb="37" eb="39">
      <t>ヘイセイ</t>
    </rPh>
    <rPh sb="41" eb="43">
      <t>ネンド</t>
    </rPh>
    <rPh sb="48" eb="50">
      <t>ジッシツ</t>
    </rPh>
    <rPh sb="50" eb="53">
      <t>コウサイヒ</t>
    </rPh>
    <rPh sb="53" eb="55">
      <t>ヒリツ</t>
    </rPh>
    <rPh sb="56" eb="58">
      <t>ゲンショウ</t>
    </rPh>
    <rPh sb="64" eb="66">
      <t>ショウライ</t>
    </rPh>
    <rPh sb="66" eb="68">
      <t>フタン</t>
    </rPh>
    <rPh sb="68" eb="70">
      <t>ヒリツ</t>
    </rPh>
    <rPh sb="71" eb="73">
      <t>ビゾウ</t>
    </rPh>
    <rPh sb="82" eb="84">
      <t>ショウライ</t>
    </rPh>
    <rPh sb="84" eb="86">
      <t>フタン</t>
    </rPh>
    <rPh sb="86" eb="88">
      <t>ヒリツ</t>
    </rPh>
    <rPh sb="88" eb="90">
      <t>ゾウカ</t>
    </rPh>
    <rPh sb="91" eb="93">
      <t>ヨウイン</t>
    </rPh>
    <rPh sb="95" eb="97">
      <t>ザイセイ</t>
    </rPh>
    <rPh sb="97" eb="99">
      <t>チョウセイ</t>
    </rPh>
    <rPh sb="99" eb="101">
      <t>キキン</t>
    </rPh>
    <rPh sb="102" eb="104">
      <t>トリクズシ</t>
    </rPh>
    <rPh sb="104" eb="105">
      <t>ガク</t>
    </rPh>
    <rPh sb="106" eb="108">
      <t>ツミタテ</t>
    </rPh>
    <rPh sb="108" eb="109">
      <t>ガク</t>
    </rPh>
    <rPh sb="110" eb="112">
      <t>ウワマワ</t>
    </rPh>
    <rPh sb="114" eb="116">
      <t>ジュウトウ</t>
    </rPh>
    <rPh sb="116" eb="118">
      <t>カノウ</t>
    </rPh>
    <rPh sb="118" eb="120">
      <t>キキン</t>
    </rPh>
    <rPh sb="121" eb="123">
      <t>ゲンショウ</t>
    </rPh>
    <rPh sb="128" eb="129">
      <t>ア</t>
    </rPh>
    <rPh sb="136" eb="139">
      <t>ショウガッコウ</t>
    </rPh>
    <rPh sb="139" eb="141">
      <t>キョウシツ</t>
    </rPh>
    <rPh sb="141" eb="142">
      <t>トウ</t>
    </rPh>
    <rPh sb="142" eb="144">
      <t>カイチク</t>
    </rPh>
    <rPh sb="144" eb="146">
      <t>ジギョウ</t>
    </rPh>
    <rPh sb="147" eb="149">
      <t>ヘイセイ</t>
    </rPh>
    <rPh sb="151" eb="153">
      <t>ネンド</t>
    </rPh>
    <rPh sb="154" eb="156">
      <t>カンリョウ</t>
    </rPh>
    <rPh sb="160" eb="163">
      <t>シンチョウシャ</t>
    </rPh>
    <rPh sb="163" eb="165">
      <t>ケンセツ</t>
    </rPh>
    <rPh sb="165" eb="167">
      <t>ジギョウ</t>
    </rPh>
    <rPh sb="167" eb="168">
      <t>トウ</t>
    </rPh>
    <rPh sb="169" eb="172">
      <t>ダイキボ</t>
    </rPh>
    <rPh sb="173" eb="175">
      <t>ケンセツ</t>
    </rPh>
    <rPh sb="175" eb="177">
      <t>ジギョウ</t>
    </rPh>
    <rPh sb="178" eb="180">
      <t>コンゴ</t>
    </rPh>
    <rPh sb="181" eb="183">
      <t>ミコ</t>
    </rPh>
    <rPh sb="189" eb="191">
      <t>キキン</t>
    </rPh>
    <rPh sb="192" eb="194">
      <t>トリクズシ</t>
    </rPh>
    <rPh sb="195" eb="198">
      <t>チホウサイ</t>
    </rPh>
    <rPh sb="199" eb="201">
      <t>ハッコウ</t>
    </rPh>
    <rPh sb="202" eb="204">
      <t>ゾウカ</t>
    </rPh>
    <rPh sb="205" eb="207">
      <t>ヨソウ</t>
    </rPh>
    <rPh sb="211" eb="212">
      <t>キビ</t>
    </rPh>
    <rPh sb="214" eb="216">
      <t>ザイセイ</t>
    </rPh>
    <rPh sb="216" eb="218">
      <t>ジョウキョウ</t>
    </rPh>
    <rPh sb="219" eb="220">
      <t>ツヅ</t>
    </rPh>
    <rPh sb="221" eb="223">
      <t>ミトオ</t>
    </rPh>
    <rPh sb="230" eb="232">
      <t>サイニュウ</t>
    </rPh>
    <rPh sb="232" eb="234">
      <t>カクホ</t>
    </rPh>
    <rPh sb="235" eb="237">
      <t>サイシュツ</t>
    </rPh>
    <rPh sb="237" eb="239">
      <t>サクゲン</t>
    </rPh>
    <rPh sb="240" eb="241">
      <t>ツト</t>
    </rPh>
    <rPh sb="242" eb="244">
      <t>ジュウトウ</t>
    </rPh>
    <rPh sb="244" eb="246">
      <t>カノウ</t>
    </rPh>
    <rPh sb="246" eb="248">
      <t>キキン</t>
    </rPh>
    <rPh sb="249" eb="251">
      <t>カクホ</t>
    </rPh>
    <rPh sb="252" eb="253">
      <t>ハカ</t>
    </rPh>
    <rPh sb="255" eb="257">
      <t>ケンゼン</t>
    </rPh>
    <rPh sb="258" eb="260">
      <t>ザイセイ</t>
    </rPh>
    <rPh sb="260" eb="262">
      <t>ウンエイ</t>
    </rPh>
    <rPh sb="263" eb="265">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</si>
</sst>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68120</c:v>
                </c:pt>
                <c:pt idx="1">
                  <c:v>89746</c:v>
                </c:pt>
                <c:pt idx="2">
                  <c:v>35938</c:v>
                </c:pt>
                <c:pt idx="3">
                  <c:v>54862</c:v>
                </c:pt>
                <c:pt idx="4">
                  <c:v>71271</c:v>
                </c:pt>
              </c:numCache>
            </c:numRef>
          </c:val>
          <c:smooth val="0"/>
        </c:ser>
        <c:dLbls>
          <c:showLegendKey val="0"/>
          <c:showVal val="0"/>
          <c:showCatName val="0"/>
          <c:showSerName val="0"/>
          <c:showPercent val="0"/>
          <c:showBubbleSize val="0"/>
        </c:dLbls>
        <c:marker val="1"/>
        <c:smooth val="0"/>
        <c:axId val="122569088"/>
        <c:axId val="122571008"/>
      </c:lineChart>
      <c:catAx>
        <c:axId val="122569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71008"/>
        <c:crosses val="autoZero"/>
        <c:auto val="1"/>
        <c:lblAlgn val="ctr"/>
        <c:lblOffset val="100"/>
        <c:tickLblSkip val="1"/>
        <c:tickMarkSkip val="1"/>
        <c:noMultiLvlLbl val="0"/>
      </c:catAx>
      <c:valAx>
        <c:axId val="1225710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56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6.46</c:v>
                </c:pt>
                <c:pt idx="1">
                  <c:v>7.04</c:v>
                </c:pt>
                <c:pt idx="2">
                  <c:v>6.45</c:v>
                </c:pt>
                <c:pt idx="3">
                  <c:v>5.87</c:v>
                </c:pt>
                <c:pt idx="4">
                  <c:v>4.78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12.98</c:v>
                </c:pt>
                <c:pt idx="1">
                  <c:v>11.88</c:v>
                </c:pt>
                <c:pt idx="2">
                  <c:v>11.32</c:v>
                </c:pt>
                <c:pt idx="3">
                  <c:v>9.7100000000000009</c:v>
                </c:pt>
                <c:pt idx="4">
                  <c:v>7.32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932096"/>
        <c:axId val="10894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-2.92</c:v>
                </c:pt>
                <c:pt idx="1">
                  <c:v>-0.4</c:v>
                </c:pt>
                <c:pt idx="2">
                  <c:v>-1.07</c:v>
                </c:pt>
                <c:pt idx="3">
                  <c:v>-2.04</c:v>
                </c:pt>
                <c:pt idx="4">
                  <c:v>-3.79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932096"/>
        <c:axId val="108946560"/>
      </c:lineChart>
      <c:catAx>
        <c:axId val="1089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46560"/>
        <c:crosses val="autoZero"/>
        <c:auto val="1"/>
        <c:lblAlgn val="ctr"/>
        <c:lblOffset val="100"/>
        <c:tickLblSkip val="1"/>
        <c:tickMarkSkip val="1"/>
        <c:noMultiLvlLbl val="0"/>
      </c:catAx>
      <c:valAx>
        <c:axId val="10894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3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c:v>
                </c:pt>
                <c:pt idx="4">
                  <c:v>#N/A</c:v>
                </c:pt>
                <c:pt idx="5">
                  <c:v>0.05</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0.28999999999999998</c:v>
                </c:pt>
                <c:pt idx="4">
                  <c:v>#N/A</c:v>
                </c:pt>
                <c:pt idx="5">
                  <c:v>0.31</c:v>
                </c:pt>
                <c:pt idx="6">
                  <c:v>#N/A</c:v>
                </c:pt>
                <c:pt idx="7">
                  <c:v>0.3</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0.33</c:v>
                </c:pt>
                <c:pt idx="4">
                  <c:v>#N/A</c:v>
                </c:pt>
                <c:pt idx="5">
                  <c:v>0.38</c:v>
                </c:pt>
                <c:pt idx="6">
                  <c:v>#N/A</c:v>
                </c:pt>
                <c:pt idx="7">
                  <c:v>1.06</c:v>
                </c:pt>
                <c:pt idx="8">
                  <c:v>#N/A</c:v>
                </c:pt>
                <c:pt idx="9">
                  <c:v>1.17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c:v>
                </c:pt>
                <c:pt idx="2">
                  <c:v>#N/A</c:v>
                </c:pt>
                <c:pt idx="3">
                  <c:v>0.69</c:v>
                </c:pt>
                <c:pt idx="4">
                  <c:v>#N/A</c:v>
                </c:pt>
                <c:pt idx="5">
                  <c:v>0.57999999999999996</c:v>
                </c:pt>
                <c:pt idx="6">
                  <c:v>#N/A</c:v>
                </c:pt>
                <c:pt idx="7">
                  <c:v>1.42</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3.83</c:v>
                </c:pt>
                <c:pt idx="2">
                  <c:v>#N/A</c:v>
                </c:pt>
                <c:pt idx="3">
                  <c:v>6.2</c:v>
                </c:pt>
                <c:pt idx="4">
                  <c:v>#N/A</c:v>
                </c:pt>
                <c:pt idx="5">
                  <c:v>2.81</c:v>
                </c:pt>
                <c:pt idx="6">
                  <c:v>#N/A</c:v>
                </c:pt>
                <c:pt idx="7">
                  <c:v>2.37</c:v>
                </c:pt>
                <c:pt idx="8">
                  <c:v>#N/A</c:v>
                </c:pt>
                <c:pt idx="9">
                  <c:v>3.36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6.16</c:v>
                </c:pt>
                <c:pt idx="2">
                  <c:v>#N/A</c:v>
                </c:pt>
                <c:pt idx="3">
                  <c:v>6.74</c:v>
                </c:pt>
                <c:pt idx="4">
                  <c:v>#N/A</c:v>
                </c:pt>
                <c:pt idx="5">
                  <c:v>6.13</c:v>
                </c:pt>
                <c:pt idx="6">
                  <c:v>#N/A</c:v>
                </c:pt>
                <c:pt idx="7">
                  <c:v>5.56</c:v>
                </c:pt>
                <c:pt idx="8">
                  <c:v>#N/A</c:v>
                </c:pt>
                <c:pt idx="9">
                  <c:v>4.46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5.69</c:v>
                </c:pt>
                <c:pt idx="2">
                  <c:v>#N/A</c:v>
                </c:pt>
                <c:pt idx="3">
                  <c:v>5.61</c:v>
                </c:pt>
                <c:pt idx="4">
                  <c:v>#N/A</c:v>
                </c:pt>
                <c:pt idx="5">
                  <c:v>5.95</c:v>
                </c:pt>
                <c:pt idx="6">
                  <c:v>#N/A</c:v>
                </c:pt>
                <c:pt idx="7">
                  <c:v>6.51</c:v>
                </c:pt>
                <c:pt idx="8">
                  <c:v>#N/A</c:v>
                </c:pt>
                <c:pt idx="9">
                  <c:v>7.34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910400"/>
        <c:axId val="121911936"/>
      </c:barChart>
      <c:catAx>
        <c:axId val="12191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11936"/>
        <c:crosses val="autoZero"/>
        <c:auto val="1"/>
        <c:lblAlgn val="ctr"/>
        <c:lblOffset val="100"/>
        <c:tickLblSkip val="1"/>
        <c:tickMarkSkip val="1"/>
        <c:noMultiLvlLbl val="0"/>
      </c:catAx>
      <c:valAx>
        <c:axId val="12191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1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3520</c:v>
                </c:pt>
                <c:pt idx="5">
                  <c:v>3662</c:v>
                </c:pt>
                <c:pt idx="8">
                  <c:v>3849</c:v>
                </c:pt>
                <c:pt idx="11">
                  <c:v>3960</c:v>
                </c:pt>
                <c:pt idx="14">
                  <c:v>3950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94</c:v>
                </c:pt>
                <c:pt idx="3">
                  <c:v>90</c:v>
                </c:pt>
                <c:pt idx="6">
                  <c:v>84</c:v>
                </c:pt>
                <c:pt idx="9">
                  <c:v>75</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377</c:v>
                </c:pt>
                <c:pt idx="3">
                  <c:v>375</c:v>
                </c:pt>
                <c:pt idx="6">
                  <c:v>377</c:v>
                </c:pt>
                <c:pt idx="9">
                  <c:v>387</c:v>
                </c:pt>
                <c:pt idx="12">
                  <c:v>409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886</c:v>
                </c:pt>
                <c:pt idx="3">
                  <c:v>867</c:v>
                </c:pt>
                <c:pt idx="6">
                  <c:v>911</c:v>
                </c:pt>
                <c:pt idx="9">
                  <c:v>867</c:v>
                </c:pt>
                <c:pt idx="12">
                  <c:v>872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3996</c:v>
                </c:pt>
                <c:pt idx="3">
                  <c:v>4034</c:v>
                </c:pt>
                <c:pt idx="6">
                  <c:v>4118</c:v>
                </c:pt>
                <c:pt idx="9">
                  <c:v>4115</c:v>
                </c:pt>
                <c:pt idx="12">
                  <c:v>3997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184512"/>
        <c:axId val="12918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1833</c:v>
                </c:pt>
                <c:pt idx="2">
                  <c:v>#N/A</c:v>
                </c:pt>
                <c:pt idx="3">
                  <c:v>#N/A</c:v>
                </c:pt>
                <c:pt idx="4">
                  <c:v>1704</c:v>
                </c:pt>
                <c:pt idx="5">
                  <c:v>#N/A</c:v>
                </c:pt>
                <c:pt idx="6">
                  <c:v>#N/A</c:v>
                </c:pt>
                <c:pt idx="7">
                  <c:v>1641</c:v>
                </c:pt>
                <c:pt idx="8">
                  <c:v>#N/A</c:v>
                </c:pt>
                <c:pt idx="9">
                  <c:v>#N/A</c:v>
                </c:pt>
                <c:pt idx="10">
                  <c:v>1484</c:v>
                </c:pt>
                <c:pt idx="11">
                  <c:v>#N/A</c:v>
                </c:pt>
                <c:pt idx="12">
                  <c:v>#N/A</c:v>
                </c:pt>
                <c:pt idx="13">
                  <c:v>1394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184512"/>
        <c:axId val="129186432"/>
      </c:lineChart>
      <c:catAx>
        <c:axId val="1291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186432"/>
        <c:crosses val="autoZero"/>
        <c:auto val="1"/>
        <c:lblAlgn val="ctr"/>
        <c:lblOffset val="100"/>
        <c:tickLblSkip val="1"/>
        <c:tickMarkSkip val="1"/>
        <c:noMultiLvlLbl val="0"/>
      </c:catAx>
      <c:valAx>
        <c:axId val="12918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32955</c:v>
                </c:pt>
                <c:pt idx="5">
                  <c:v>33284</c:v>
                </c:pt>
                <c:pt idx="8">
                  <c:v>32393</c:v>
                </c:pt>
                <c:pt idx="11">
                  <c:v>32123</c:v>
                </c:pt>
                <c:pt idx="14">
                  <c:v>31835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3327</c:v>
                </c:pt>
                <c:pt idx="5">
                  <c:v>3214</c:v>
                </c:pt>
                <c:pt idx="8">
                  <c:v>3108</c:v>
                </c:pt>
                <c:pt idx="11">
                  <c:v>3157</c:v>
                </c:pt>
                <c:pt idx="14">
                  <c:v>3168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4993</c:v>
                </c:pt>
                <c:pt idx="5">
                  <c:v>5563</c:v>
                </c:pt>
                <c:pt idx="8">
                  <c:v>5850</c:v>
                </c:pt>
                <c:pt idx="11">
                  <c:v>5523</c:v>
                </c:pt>
                <c:pt idx="14">
                  <c:v>4936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5743</c:v>
                </c:pt>
                <c:pt idx="3">
                  <c:v>5553</c:v>
                </c:pt>
                <c:pt idx="6">
                  <c:v>5189</c:v>
                </c:pt>
                <c:pt idx="9">
                  <c:v>5063</c:v>
                </c:pt>
                <c:pt idx="12">
                  <c:v>5036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1762</c:v>
                </c:pt>
                <c:pt idx="3">
                  <c:v>1454</c:v>
                </c:pt>
                <c:pt idx="6">
                  <c:v>1412</c:v>
                </c:pt>
                <c:pt idx="9">
                  <c:v>1298</c:v>
                </c:pt>
                <c:pt idx="12">
                  <c:v>937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11977</c:v>
                </c:pt>
                <c:pt idx="3">
                  <c:v>11409</c:v>
                </c:pt>
                <c:pt idx="6">
                  <c:v>11228</c:v>
                </c:pt>
                <c:pt idx="9">
                  <c:v>10789</c:v>
                </c:pt>
                <c:pt idx="12">
                  <c:v>10436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478</c:v>
                </c:pt>
                <c:pt idx="3">
                  <c:v>392</c:v>
                </c:pt>
                <c:pt idx="6">
                  <c:v>312</c:v>
                </c:pt>
                <c:pt idx="9">
                  <c:v>240</c:v>
                </c:pt>
                <c:pt idx="12">
                  <c:v>176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32793</c:v>
                </c:pt>
                <c:pt idx="3">
                  <c:v>33051</c:v>
                </c:pt>
                <c:pt idx="6">
                  <c:v>31575</c:v>
                </c:pt>
                <c:pt idx="9">
                  <c:v>31049</c:v>
                </c:pt>
                <c:pt idx="12">
                  <c:v>31151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070976"/>
        <c:axId val="12908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11478</c:v>
                </c:pt>
                <c:pt idx="2">
                  <c:v>#N/A</c:v>
                </c:pt>
                <c:pt idx="3">
                  <c:v>#N/A</c:v>
                </c:pt>
                <c:pt idx="4">
                  <c:v>9798</c:v>
                </c:pt>
                <c:pt idx="5">
                  <c:v>#N/A</c:v>
                </c:pt>
                <c:pt idx="6">
                  <c:v>#N/A</c:v>
                </c:pt>
                <c:pt idx="7">
                  <c:v>8364</c:v>
                </c:pt>
                <c:pt idx="8">
                  <c:v>#N/A</c:v>
                </c:pt>
                <c:pt idx="9">
                  <c:v>#N/A</c:v>
                </c:pt>
                <c:pt idx="10">
                  <c:v>7637</c:v>
                </c:pt>
                <c:pt idx="11">
                  <c:v>#N/A</c:v>
                </c:pt>
                <c:pt idx="12">
                  <c:v>#N/A</c:v>
                </c:pt>
                <c:pt idx="13">
                  <c:v>7797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070976"/>
        <c:axId val="129085440"/>
      </c:lineChart>
      <c:catAx>
        <c:axId val="1290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85440"/>
        <c:crosses val="autoZero"/>
        <c:auto val="1"/>
        <c:lblAlgn val="ctr"/>
        <c:lblOffset val="100"/>
        <c:tickLblSkip val="1"/>
        <c:tickMarkSkip val="1"/>
        <c:noMultiLvlLbl val="0"/>
      </c:catAx>
      <c:valAx>
        <c:axId val="12908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7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928384"/>
        <c:axId val="129966848"/>
      </c:scatterChart>
      <c:valAx>
        <c:axId val="128928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66848"/>
        <c:crosses val="autoZero"/>
        <c:crossBetween val="midCat"/>
      </c:valAx>
      <c:valAx>
        <c:axId val="129966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928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11.4</c:v>
                </c:pt>
                <c:pt idx="2">
                  <c:v>10.7</c:v>
                </c:pt>
                <c:pt idx="3">
                  <c:v>10</c:v>
                </c:pt>
                <c:pt idx="4">
                  <c:v>9.4</c:v>
                </c:pt>
              </c:numCache>
            </c:numRef>
          </c:xVal>
          <c:yVal>
            <c:numRef>
              <c:f>公会計指標分析・財政指標組合せ分析表!$K$73:$O$73</c:f>
              <c:numCache>
                <c:formatCode>#,##0.0;"▲ "#,##0.0</c:formatCode>
                <c:ptCount val="5"/>
                <c:pt idx="0">
                  <c:v>71.400000000000006</c:v>
                </c:pt>
                <c:pt idx="1">
                  <c:v>60.9</c:v>
                </c:pt>
                <c:pt idx="2">
                  <c:v>52.4</c:v>
                </c:pt>
                <c:pt idx="3">
                  <c:v>47.4</c:v>
                </c:pt>
                <c:pt idx="4">
                  <c:v>49.6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0001536"/>
        <c:axId val="130028288"/>
      </c:scatterChart>
      <c:valAx>
        <c:axId val="130001536"/>
        <c:scaling>
          <c:orientation val="minMax"/>
          <c:max val="12.29999999999999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028288"/>
        <c:crosses val="autoZero"/>
        <c:crossBetween val="midCat"/>
      </c:valAx>
      <c:valAx>
        <c:axId val="130028288"/>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001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年度の合併以降、平成</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年度の</a:t>
          </a:r>
          <a:r>
            <a:rPr kumimoji="1" lang="en-US" altLang="ja-JP" sz="1100" baseline="0">
              <a:solidFill>
                <a:schemeClr val="dk1"/>
              </a:solidFill>
              <a:effectLst/>
              <a:latin typeface="+mn-lt"/>
              <a:ea typeface="+mn-ea"/>
              <a:cs typeface="+mn-cs"/>
            </a:rPr>
            <a:t>0.77</a:t>
          </a:r>
          <a:r>
            <a:rPr kumimoji="1" lang="ja-JP" altLang="ja-JP" sz="1100" baseline="0">
              <a:solidFill>
                <a:schemeClr val="dk1"/>
              </a:solidFill>
              <a:effectLst/>
              <a:latin typeface="+mn-lt"/>
              <a:ea typeface="+mn-ea"/>
              <a:cs typeface="+mn-cs"/>
            </a:rPr>
            <a:t>をピークに低下傾向にあり、平成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年度以降は横這い状態である。長引く景気低迷による個人・法人関係税の減収及び合併特例債などの償還に伴う需要額の増加などにより、平成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0.64</a:t>
          </a:r>
          <a:r>
            <a:rPr kumimoji="1" lang="ja-JP" altLang="ja-JP" sz="1100" baseline="0">
              <a:solidFill>
                <a:schemeClr val="dk1"/>
              </a:solidFill>
              <a:effectLst/>
              <a:latin typeface="+mn-lt"/>
              <a:ea typeface="+mn-ea"/>
              <a:cs typeface="+mn-cs"/>
            </a:rPr>
            <a:t>と類似団体平均及び県内平均を下回っているため、市税等の徴収率向上及び広告事業による税外収入の確保、定員適正化計画に基づく定員管理（平成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年間で職員数を</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％減）、民間委託の推進等により、財政の健全化を図る。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129012</xdr:rowOff>
    </xdr:from>
    <xdr:ext cx="762000" cy="259045"/>
    <xdr:sp macro="" textlink="">
      <xdr:nvSpPr>
        <xdr:cNvPr id="71"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3" name="円/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扶助費や物件費の</a:t>
          </a:r>
          <a:r>
            <a:rPr kumimoji="1" lang="ja-JP" altLang="ja-JP" sz="1100">
              <a:solidFill>
                <a:schemeClr val="dk1"/>
              </a:solidFill>
              <a:effectLst/>
              <a:latin typeface="+mn-lt"/>
              <a:ea typeface="+mn-ea"/>
              <a:cs typeface="+mn-cs"/>
            </a:rPr>
            <a:t>増加により、平成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％となり、類似団体平均及び県内平均を大きく上回っている。市税等の徴収率向上などによる歳入の確保に努めるとともに、定員適正化計画に基づく定員管理（平成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％減）、事務事業の更なる見直し、民間委託等の推進、事務改善マニュアルに基づく経費削減（年</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万円の経費削減）などによる経常経費の削減に努め、「平成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％以下にする」ことを目標に改善を進める。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8769</xdr:rowOff>
    </xdr:from>
    <xdr:to>
      <xdr:col>7</xdr:col>
      <xdr:colOff>152400</xdr:colOff>
      <xdr:row>67</xdr:row>
      <xdr:rowOff>31750</xdr:rowOff>
    </xdr:to>
    <xdr:cxnSp macro="">
      <xdr:nvCxnSpPr>
        <xdr:cNvPr id="135" name="直線コネクタ 134"/>
        <xdr:cNvCxnSpPr/>
      </xdr:nvCxnSpPr>
      <xdr:spPr>
        <a:xfrm>
          <a:off x="4114800" y="114959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134257</xdr:rowOff>
    </xdr:from>
    <xdr:to>
      <xdr:col>6</xdr:col>
      <xdr:colOff>0</xdr:colOff>
      <xdr:row>67</xdr:row>
      <xdr:rowOff>8769</xdr:rowOff>
    </xdr:to>
    <xdr:cxnSp macro="">
      <xdr:nvCxnSpPr>
        <xdr:cNvPr id="138" name="直線コネクタ 137"/>
        <xdr:cNvCxnSpPr/>
      </xdr:nvCxnSpPr>
      <xdr:spPr>
        <a:xfrm>
          <a:off x="3225800" y="114499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40" name="テキスト ボックス 139"/>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75898</xdr:rowOff>
    </xdr:from>
    <xdr:to>
      <xdr:col>4</xdr:col>
      <xdr:colOff>482600</xdr:colOff>
      <xdr:row>66</xdr:row>
      <xdr:rowOff>134257</xdr:rowOff>
    </xdr:to>
    <xdr:cxnSp macro="">
      <xdr:nvCxnSpPr>
        <xdr:cNvPr id="141" name="直線コネクタ 140"/>
        <xdr:cNvCxnSpPr/>
      </xdr:nvCxnSpPr>
      <xdr:spPr>
        <a:xfrm>
          <a:off x="2336800" y="112201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75898</xdr:rowOff>
    </xdr:from>
    <xdr:to>
      <xdr:col>3</xdr:col>
      <xdr:colOff>279400</xdr:colOff>
      <xdr:row>67</xdr:row>
      <xdr:rowOff>31750</xdr:rowOff>
    </xdr:to>
    <xdr:cxnSp macro="">
      <xdr:nvCxnSpPr>
        <xdr:cNvPr id="144" name="直線コネクタ 143"/>
        <xdr:cNvCxnSpPr/>
      </xdr:nvCxnSpPr>
      <xdr:spPr>
        <a:xfrm flipV="1">
          <a:off x="1447800" y="11220148"/>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7758</xdr:rowOff>
    </xdr:from>
    <xdr:ext cx="762000" cy="259045"/>
    <xdr:sp macro="" textlink="">
      <xdr:nvSpPr>
        <xdr:cNvPr id="146" name="テキスト ボックス 145"/>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99682</xdr:rowOff>
    </xdr:from>
    <xdr:ext cx="762000" cy="259045"/>
    <xdr:sp macro="" textlink="">
      <xdr:nvSpPr>
        <xdr:cNvPr id="148" name="テキスト ボックス 147"/>
        <xdr:cNvSpPr txBox="1"/>
      </xdr:nvSpPr>
      <xdr:spPr>
        <a:xfrm>
          <a:off x="1066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152400</xdr:rowOff>
    </xdr:from>
    <xdr:to>
      <xdr:col>7</xdr:col>
      <xdr:colOff>203200</xdr:colOff>
      <xdr:row>67</xdr:row>
      <xdr:rowOff>82550</xdr:rowOff>
    </xdr:to>
    <xdr:sp macro="" textlink="">
      <xdr:nvSpPr>
        <xdr:cNvPr id="154" name="円/楕円 153"/>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48277</xdr:rowOff>
    </xdr:from>
    <xdr:ext cx="762000" cy="259045"/>
    <xdr:sp macro="" textlink="">
      <xdr:nvSpPr>
        <xdr:cNvPr id="155"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129419</xdr:rowOff>
    </xdr:from>
    <xdr:to>
      <xdr:col>6</xdr:col>
      <xdr:colOff>50800</xdr:colOff>
      <xdr:row>67</xdr:row>
      <xdr:rowOff>59569</xdr:rowOff>
    </xdr:to>
    <xdr:sp macro="" textlink="">
      <xdr:nvSpPr>
        <xdr:cNvPr id="156" name="円/楕円 155"/>
        <xdr:cNvSpPr/>
      </xdr:nvSpPr>
      <xdr:spPr>
        <a:xfrm>
          <a:off x="4064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44346</xdr:rowOff>
    </xdr:from>
    <xdr:ext cx="736600" cy="259045"/>
    <xdr:sp macro="" textlink="">
      <xdr:nvSpPr>
        <xdr:cNvPr id="157" name="テキスト ボックス 156"/>
        <xdr:cNvSpPr txBox="1"/>
      </xdr:nvSpPr>
      <xdr:spPr>
        <a:xfrm>
          <a:off x="3733800" y="115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83457</xdr:rowOff>
    </xdr:from>
    <xdr:to>
      <xdr:col>4</xdr:col>
      <xdr:colOff>533400</xdr:colOff>
      <xdr:row>67</xdr:row>
      <xdr:rowOff>13607</xdr:rowOff>
    </xdr:to>
    <xdr:sp macro="" textlink="">
      <xdr:nvSpPr>
        <xdr:cNvPr id="158" name="円/楕円 157"/>
        <xdr:cNvSpPr/>
      </xdr:nvSpPr>
      <xdr:spPr>
        <a:xfrm>
          <a:off x="3175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169834</xdr:rowOff>
    </xdr:from>
    <xdr:ext cx="762000" cy="259045"/>
    <xdr:sp macro="" textlink="">
      <xdr:nvSpPr>
        <xdr:cNvPr id="159" name="テキスト ボックス 158"/>
        <xdr:cNvSpPr txBox="1"/>
      </xdr:nvSpPr>
      <xdr:spPr>
        <a:xfrm>
          <a:off x="2844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25098</xdr:rowOff>
    </xdr:from>
    <xdr:to>
      <xdr:col>3</xdr:col>
      <xdr:colOff>330200</xdr:colOff>
      <xdr:row>65</xdr:row>
      <xdr:rowOff>126698</xdr:rowOff>
    </xdr:to>
    <xdr:sp macro="" textlink="">
      <xdr:nvSpPr>
        <xdr:cNvPr id="160" name="円/楕円 159"/>
        <xdr:cNvSpPr/>
      </xdr:nvSpPr>
      <xdr:spPr>
        <a:xfrm>
          <a:off x="2286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111475</xdr:rowOff>
    </xdr:from>
    <xdr:ext cx="762000" cy="259045"/>
    <xdr:sp macro="" textlink="">
      <xdr:nvSpPr>
        <xdr:cNvPr id="161" name="テキスト ボックス 160"/>
        <xdr:cNvSpPr txBox="1"/>
      </xdr:nvSpPr>
      <xdr:spPr>
        <a:xfrm>
          <a:off x="1955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62" name="円/楕円 161"/>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67327</xdr:rowOff>
    </xdr:from>
    <xdr:ext cx="762000" cy="259045"/>
    <xdr:sp macro="" textlink="">
      <xdr:nvSpPr>
        <xdr:cNvPr id="163" name="テキスト ボックス 162"/>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全国平均及び県内平均を上回っている。主な要因としては、ごみ処理業務や消防業務を一部事務組合で行っているため、一部事務組合の人件費・物件費に充てる負担金を合計した場合の金額の増加が挙げられる。また、温泉施設の運営委託、保育園及び火葬場の外部委託なども影響している。人件費については、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％減）等による抑制、物件費については、公共施設等総合管理計画に基づく施設の適正配置等による管理運営費の削減に努める。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118523</xdr:rowOff>
    </xdr:from>
    <xdr:to>
      <xdr:col>7</xdr:col>
      <xdr:colOff>152400</xdr:colOff>
      <xdr:row>82</xdr:row>
      <xdr:rowOff>131939</xdr:rowOff>
    </xdr:to>
    <xdr:cxnSp macro="">
      <xdr:nvCxnSpPr>
        <xdr:cNvPr id="194" name="直線コネクタ 193"/>
        <xdr:cNvCxnSpPr/>
      </xdr:nvCxnSpPr>
      <xdr:spPr>
        <a:xfrm>
          <a:off x="4114800" y="14177423"/>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118523</xdr:rowOff>
    </xdr:from>
    <xdr:to>
      <xdr:col>6</xdr:col>
      <xdr:colOff>0</xdr:colOff>
      <xdr:row>82</xdr:row>
      <xdr:rowOff>139962</xdr:rowOff>
    </xdr:to>
    <xdr:cxnSp macro="">
      <xdr:nvCxnSpPr>
        <xdr:cNvPr id="197" name="直線コネクタ 196"/>
        <xdr:cNvCxnSpPr/>
      </xdr:nvCxnSpPr>
      <xdr:spPr>
        <a:xfrm flipV="1">
          <a:off x="3225800" y="14177423"/>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25766</xdr:rowOff>
    </xdr:from>
    <xdr:to>
      <xdr:col>6</xdr:col>
      <xdr:colOff>50800</xdr:colOff>
      <xdr:row>83</xdr:row>
      <xdr:rowOff>127366</xdr:rowOff>
    </xdr:to>
    <xdr:sp macro="" textlink="">
      <xdr:nvSpPr>
        <xdr:cNvPr id="198" name="フローチャート : 判断 197"/>
        <xdr:cNvSpPr/>
      </xdr:nvSpPr>
      <xdr:spPr>
        <a:xfrm>
          <a:off x="4064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112143</xdr:rowOff>
    </xdr:from>
    <xdr:ext cx="736600" cy="259045"/>
    <xdr:sp macro="" textlink="">
      <xdr:nvSpPr>
        <xdr:cNvPr id="199" name="テキスト ボックス 198"/>
        <xdr:cNvSpPr txBox="1"/>
      </xdr:nvSpPr>
      <xdr:spPr>
        <a:xfrm>
          <a:off x="3733800" y="1434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93542</xdr:rowOff>
    </xdr:from>
    <xdr:to>
      <xdr:col>4</xdr:col>
      <xdr:colOff>482600</xdr:colOff>
      <xdr:row>82</xdr:row>
      <xdr:rowOff>139962</xdr:rowOff>
    </xdr:to>
    <xdr:cxnSp macro="">
      <xdr:nvCxnSpPr>
        <xdr:cNvPr id="200" name="直線コネクタ 199"/>
        <xdr:cNvCxnSpPr/>
      </xdr:nvCxnSpPr>
      <xdr:spPr>
        <a:xfrm>
          <a:off x="2336800" y="14152442"/>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18573</xdr:rowOff>
    </xdr:from>
    <xdr:ext cx="762000" cy="259045"/>
    <xdr:sp macro="" textlink="">
      <xdr:nvSpPr>
        <xdr:cNvPr id="202" name="テキスト ボックス 201"/>
        <xdr:cNvSpPr txBox="1"/>
      </xdr:nvSpPr>
      <xdr:spPr>
        <a:xfrm>
          <a:off x="2844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61931</xdr:rowOff>
    </xdr:from>
    <xdr:to>
      <xdr:col>3</xdr:col>
      <xdr:colOff>279400</xdr:colOff>
      <xdr:row>82</xdr:row>
      <xdr:rowOff>93542</xdr:rowOff>
    </xdr:to>
    <xdr:cxnSp macro="">
      <xdr:nvCxnSpPr>
        <xdr:cNvPr id="203" name="直線コネクタ 202"/>
        <xdr:cNvCxnSpPr/>
      </xdr:nvCxnSpPr>
      <xdr:spPr>
        <a:xfrm>
          <a:off x="1447800" y="14120831"/>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7231</xdr:rowOff>
    </xdr:from>
    <xdr:ext cx="762000" cy="259045"/>
    <xdr:sp macro="" textlink="">
      <xdr:nvSpPr>
        <xdr:cNvPr id="205" name="テキスト ボックス 204"/>
        <xdr:cNvSpPr txBox="1"/>
      </xdr:nvSpPr>
      <xdr:spPr>
        <a:xfrm>
          <a:off x="1955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151179</xdr:rowOff>
    </xdr:from>
    <xdr:ext cx="762000" cy="259045"/>
    <xdr:sp macro="" textlink="">
      <xdr:nvSpPr>
        <xdr:cNvPr id="207" name="テキスト ボックス 206"/>
        <xdr:cNvSpPr txBox="1"/>
      </xdr:nvSpPr>
      <xdr:spPr>
        <a:xfrm>
          <a:off x="1066800" y="142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81139</xdr:rowOff>
    </xdr:from>
    <xdr:to>
      <xdr:col>7</xdr:col>
      <xdr:colOff>203200</xdr:colOff>
      <xdr:row>83</xdr:row>
      <xdr:rowOff>11289</xdr:rowOff>
    </xdr:to>
    <xdr:sp macro="" textlink="">
      <xdr:nvSpPr>
        <xdr:cNvPr id="213" name="円/楕円 212"/>
        <xdr:cNvSpPr/>
      </xdr:nvSpPr>
      <xdr:spPr>
        <a:xfrm>
          <a:off x="4902200" y="1414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97666</xdr:rowOff>
    </xdr:from>
    <xdr:ext cx="762000" cy="259045"/>
    <xdr:sp macro="" textlink="">
      <xdr:nvSpPr>
        <xdr:cNvPr id="214" name="人件費・物件費等の状況該当値テキスト"/>
        <xdr:cNvSpPr txBox="1"/>
      </xdr:nvSpPr>
      <xdr:spPr>
        <a:xfrm>
          <a:off x="5041900" y="139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67723</xdr:rowOff>
    </xdr:from>
    <xdr:to>
      <xdr:col>6</xdr:col>
      <xdr:colOff>50800</xdr:colOff>
      <xdr:row>82</xdr:row>
      <xdr:rowOff>169323</xdr:rowOff>
    </xdr:to>
    <xdr:sp macro="" textlink="">
      <xdr:nvSpPr>
        <xdr:cNvPr id="215" name="円/楕円 214"/>
        <xdr:cNvSpPr/>
      </xdr:nvSpPr>
      <xdr:spPr>
        <a:xfrm>
          <a:off x="4064000" y="141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8050</xdr:rowOff>
    </xdr:from>
    <xdr:ext cx="736600" cy="259045"/>
    <xdr:sp macro="" textlink="">
      <xdr:nvSpPr>
        <xdr:cNvPr id="216" name="テキスト ボックス 215"/>
        <xdr:cNvSpPr txBox="1"/>
      </xdr:nvSpPr>
      <xdr:spPr>
        <a:xfrm>
          <a:off x="3733800" y="1389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89162</xdr:rowOff>
    </xdr:from>
    <xdr:to>
      <xdr:col>4</xdr:col>
      <xdr:colOff>533400</xdr:colOff>
      <xdr:row>83</xdr:row>
      <xdr:rowOff>19312</xdr:rowOff>
    </xdr:to>
    <xdr:sp macro="" textlink="">
      <xdr:nvSpPr>
        <xdr:cNvPr id="217" name="円/楕円 216"/>
        <xdr:cNvSpPr/>
      </xdr:nvSpPr>
      <xdr:spPr>
        <a:xfrm>
          <a:off x="3175000" y="141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29489</xdr:rowOff>
    </xdr:from>
    <xdr:ext cx="762000" cy="259045"/>
    <xdr:sp macro="" textlink="">
      <xdr:nvSpPr>
        <xdr:cNvPr id="218" name="テキスト ボックス 217"/>
        <xdr:cNvSpPr txBox="1"/>
      </xdr:nvSpPr>
      <xdr:spPr>
        <a:xfrm>
          <a:off x="2844800" y="1391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42742</xdr:rowOff>
    </xdr:from>
    <xdr:to>
      <xdr:col>3</xdr:col>
      <xdr:colOff>330200</xdr:colOff>
      <xdr:row>82</xdr:row>
      <xdr:rowOff>144342</xdr:rowOff>
    </xdr:to>
    <xdr:sp macro="" textlink="">
      <xdr:nvSpPr>
        <xdr:cNvPr id="219" name="円/楕円 218"/>
        <xdr:cNvSpPr/>
      </xdr:nvSpPr>
      <xdr:spPr>
        <a:xfrm>
          <a:off x="2286000" y="141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154519</xdr:rowOff>
    </xdr:from>
    <xdr:ext cx="762000" cy="259045"/>
    <xdr:sp macro="" textlink="">
      <xdr:nvSpPr>
        <xdr:cNvPr id="220" name="テキスト ボックス 219"/>
        <xdr:cNvSpPr txBox="1"/>
      </xdr:nvSpPr>
      <xdr:spPr>
        <a:xfrm>
          <a:off x="1955800" y="1387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11131</xdr:rowOff>
    </xdr:from>
    <xdr:to>
      <xdr:col>2</xdr:col>
      <xdr:colOff>127000</xdr:colOff>
      <xdr:row>82</xdr:row>
      <xdr:rowOff>112731</xdr:rowOff>
    </xdr:to>
    <xdr:sp macro="" textlink="">
      <xdr:nvSpPr>
        <xdr:cNvPr id="221" name="円/楕円 220"/>
        <xdr:cNvSpPr/>
      </xdr:nvSpPr>
      <xdr:spPr>
        <a:xfrm>
          <a:off x="1397000" y="140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122908</xdr:rowOff>
    </xdr:from>
    <xdr:ext cx="762000" cy="259045"/>
    <xdr:sp macro="" textlink="">
      <xdr:nvSpPr>
        <xdr:cNvPr id="222" name="テキスト ボックス 221"/>
        <xdr:cNvSpPr txBox="1"/>
      </xdr:nvSpPr>
      <xdr:spPr>
        <a:xfrm>
          <a:off x="1066800" y="138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国家公務員の時限的な給与改定特例法による措置が無いとした場合の指数は、平成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年度ともに</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であり、過去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年間のラスパイレス指数は</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前後を推移している。平成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となっており、類似団体平均及び県内平均を上回っている。職員の年齢構成にバラつきがあることや、短大卒及び高校卒のラスパイレス指数が高い水準にあることが要因となっている。今後は、人事評価システムに基づく給与査定、各種手当の見直しなどを行い、人件費の削減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3" name="直線コネクタ 252"/>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4"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5" name="直線コネクタ 254"/>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65314</xdr:rowOff>
    </xdr:to>
    <xdr:cxnSp macro="">
      <xdr:nvCxnSpPr>
        <xdr:cNvPr id="258" name="直線コネクタ 257"/>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53115</xdr:rowOff>
    </xdr:from>
    <xdr:ext cx="762000" cy="259045"/>
    <xdr:sp macro="" textlink="">
      <xdr:nvSpPr>
        <xdr:cNvPr id="259" name="給与水準   （国との比較）平均値テキスト"/>
        <xdr:cNvSpPr txBox="1"/>
      </xdr:nvSpPr>
      <xdr:spPr>
        <a:xfrm>
          <a:off x="17106900" y="1411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0" name="フローチャート : 判断 259"/>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65314</xdr:rowOff>
    </xdr:to>
    <xdr:cxnSp macro="">
      <xdr:nvCxnSpPr>
        <xdr:cNvPr id="261" name="直線コネクタ 260"/>
        <xdr:cNvCxnSpPr/>
      </xdr:nvCxnSpPr>
      <xdr:spPr>
        <a:xfrm>
          <a:off x="15290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2" name="フローチャート :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30843</xdr:rowOff>
    </xdr:to>
    <xdr:cxnSp macro="">
      <xdr:nvCxnSpPr>
        <xdr:cNvPr id="264" name="直線コネクタ 263"/>
        <xdr:cNvCxnSpPr/>
      </xdr:nvCxnSpPr>
      <xdr:spPr>
        <a:xfrm flipV="1">
          <a:off x="14401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69850</xdr:rowOff>
    </xdr:to>
    <xdr:cxnSp macro="">
      <xdr:nvCxnSpPr>
        <xdr:cNvPr id="267" name="直線コネクタ 266"/>
        <xdr:cNvCxnSpPr/>
      </xdr:nvCxnSpPr>
      <xdr:spPr>
        <a:xfrm flipV="1">
          <a:off x="13512800" y="144326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47370</xdr:rowOff>
    </xdr:from>
    <xdr:ext cx="762000" cy="259045"/>
    <xdr:sp macro="" textlink="">
      <xdr:nvSpPr>
        <xdr:cNvPr id="278" name="給与水準   （国との比較）該当値テキスト"/>
        <xdr:cNvSpPr txBox="1"/>
      </xdr:nvSpPr>
      <xdr:spPr>
        <a:xfrm>
          <a:off x="17106900" y="1427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7.19</a:t>
          </a:r>
          <a:r>
            <a:rPr kumimoji="1" lang="ja-JP" altLang="ja-JP" sz="1100">
              <a:solidFill>
                <a:schemeClr val="dk1"/>
              </a:solidFill>
              <a:effectLst/>
              <a:latin typeface="+mn-lt"/>
              <a:ea typeface="+mn-ea"/>
              <a:cs typeface="+mn-cs"/>
            </a:rPr>
            <a:t>人となり、類似団体平均を下回っているが、県内平均は上回っている。今後も、定員適正化計画に基づく定員管理（平成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％減）により職員数を抑制するとともに、事務事業の更なる見直し、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の活用、民間委託の推進等により、行政サービスの向上にも努める。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6" name="直線コネクタ 315"/>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7"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8" name="直線コネクタ 317"/>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9"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0" name="直線コネクタ 319"/>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165629</xdr:rowOff>
    </xdr:from>
    <xdr:to>
      <xdr:col>24</xdr:col>
      <xdr:colOff>558800</xdr:colOff>
      <xdr:row>62</xdr:row>
      <xdr:rowOff>2222</xdr:rowOff>
    </xdr:to>
    <xdr:cxnSp macro="">
      <xdr:nvCxnSpPr>
        <xdr:cNvPr id="321" name="直線コネクタ 320"/>
        <xdr:cNvCxnSpPr/>
      </xdr:nvCxnSpPr>
      <xdr:spPr>
        <a:xfrm>
          <a:off x="16179800" y="1062407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2"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3" name="フローチャート : 判断 322"/>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165629</xdr:rowOff>
    </xdr:from>
    <xdr:to>
      <xdr:col>23</xdr:col>
      <xdr:colOff>406400</xdr:colOff>
      <xdr:row>62</xdr:row>
      <xdr:rowOff>40429</xdr:rowOff>
    </xdr:to>
    <xdr:cxnSp macro="">
      <xdr:nvCxnSpPr>
        <xdr:cNvPr id="324" name="直線コネクタ 323"/>
        <xdr:cNvCxnSpPr/>
      </xdr:nvCxnSpPr>
      <xdr:spPr>
        <a:xfrm flipV="1">
          <a:off x="15290800" y="10624079"/>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5" name="フローチャート : 判断 324"/>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26" name="テキスト ボックス 325"/>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40429</xdr:rowOff>
    </xdr:from>
    <xdr:to>
      <xdr:col>22</xdr:col>
      <xdr:colOff>203200</xdr:colOff>
      <xdr:row>62</xdr:row>
      <xdr:rowOff>84667</xdr:rowOff>
    </xdr:to>
    <xdr:cxnSp macro="">
      <xdr:nvCxnSpPr>
        <xdr:cNvPr id="327" name="直線コネクタ 326"/>
        <xdr:cNvCxnSpPr/>
      </xdr:nvCxnSpPr>
      <xdr:spPr>
        <a:xfrm flipV="1">
          <a:off x="14401800" y="106703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8" name="フローチャート : 判断 327"/>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9" name="テキスト ボックス 328"/>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84667</xdr:rowOff>
    </xdr:to>
    <xdr:cxnSp macro="">
      <xdr:nvCxnSpPr>
        <xdr:cNvPr id="330" name="直線コネクタ 329"/>
        <xdr:cNvCxnSpPr/>
      </xdr:nvCxnSpPr>
      <xdr:spPr>
        <a:xfrm>
          <a:off x="13512800" y="107004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1" name="フローチャート : 判断 330"/>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2" name="テキスト ボックス 331"/>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3" name="フローチャート : 判断 332"/>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4" name="テキスト ボックス 333"/>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40" name="円/楕円 339"/>
        <xdr:cNvSpPr/>
      </xdr:nvSpPr>
      <xdr:spPr>
        <a:xfrm>
          <a:off x="16967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139399</xdr:rowOff>
    </xdr:from>
    <xdr:ext cx="762000" cy="259045"/>
    <xdr:sp macro="" textlink="">
      <xdr:nvSpPr>
        <xdr:cNvPr id="341" name="定員管理の状況該当値テキスト"/>
        <xdr:cNvSpPr txBox="1"/>
      </xdr:nvSpPr>
      <xdr:spPr>
        <a:xfrm>
          <a:off x="17106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114829</xdr:rowOff>
    </xdr:from>
    <xdr:to>
      <xdr:col>23</xdr:col>
      <xdr:colOff>457200</xdr:colOff>
      <xdr:row>62</xdr:row>
      <xdr:rowOff>44979</xdr:rowOff>
    </xdr:to>
    <xdr:sp macro="" textlink="">
      <xdr:nvSpPr>
        <xdr:cNvPr id="342" name="円/楕円 341"/>
        <xdr:cNvSpPr/>
      </xdr:nvSpPr>
      <xdr:spPr>
        <a:xfrm>
          <a:off x="16129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55156</xdr:rowOff>
    </xdr:from>
    <xdr:ext cx="736600" cy="259045"/>
    <xdr:sp macro="" textlink="">
      <xdr:nvSpPr>
        <xdr:cNvPr id="343" name="テキスト ボックス 342"/>
        <xdr:cNvSpPr txBox="1"/>
      </xdr:nvSpPr>
      <xdr:spPr>
        <a:xfrm>
          <a:off x="15798800" y="1034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161079</xdr:rowOff>
    </xdr:from>
    <xdr:to>
      <xdr:col>22</xdr:col>
      <xdr:colOff>254000</xdr:colOff>
      <xdr:row>62</xdr:row>
      <xdr:rowOff>91229</xdr:rowOff>
    </xdr:to>
    <xdr:sp macro="" textlink="">
      <xdr:nvSpPr>
        <xdr:cNvPr id="344" name="円/楕円 343"/>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101406</xdr:rowOff>
    </xdr:from>
    <xdr:ext cx="762000" cy="259045"/>
    <xdr:sp macro="" textlink="">
      <xdr:nvSpPr>
        <xdr:cNvPr id="345" name="テキスト ボックス 344"/>
        <xdr:cNvSpPr txBox="1"/>
      </xdr:nvSpPr>
      <xdr:spPr>
        <a:xfrm>
          <a:off x="14909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33867</xdr:rowOff>
    </xdr:from>
    <xdr:to>
      <xdr:col>21</xdr:col>
      <xdr:colOff>50800</xdr:colOff>
      <xdr:row>62</xdr:row>
      <xdr:rowOff>135467</xdr:rowOff>
    </xdr:to>
    <xdr:sp macro="" textlink="">
      <xdr:nvSpPr>
        <xdr:cNvPr id="346" name="円/楕円 345"/>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120244</xdr:rowOff>
    </xdr:from>
    <xdr:ext cx="762000" cy="259045"/>
    <xdr:sp macro="" textlink="">
      <xdr:nvSpPr>
        <xdr:cNvPr id="347" name="テキスト ボックス 346"/>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19791</xdr:rowOff>
    </xdr:from>
    <xdr:to>
      <xdr:col>19</xdr:col>
      <xdr:colOff>533400</xdr:colOff>
      <xdr:row>62</xdr:row>
      <xdr:rowOff>121391</xdr:rowOff>
    </xdr:to>
    <xdr:sp macro="" textlink="">
      <xdr:nvSpPr>
        <xdr:cNvPr id="348" name="円/楕円 347"/>
        <xdr:cNvSpPr/>
      </xdr:nvSpPr>
      <xdr:spPr>
        <a:xfrm>
          <a:off x="13462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131568</xdr:rowOff>
    </xdr:from>
    <xdr:ext cx="762000" cy="259045"/>
    <xdr:sp macro="" textlink="">
      <xdr:nvSpPr>
        <xdr:cNvPr id="349" name="テキスト ボックス 348"/>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％となったが、新市建設計画に基づく普通建設事業等の実施に伴いこれまで発行した合併特例債の影響により、類似団体平均及び県内平均を上回っている。これまで、減少傾向にあるものの、平成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年度から本格実施されている小学校教室棟建設事業や平成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本格実施される新庁舎建設事業など、大型建設事業の実施に伴う地方債発行が予定されており、比率の上昇が予想される。適切な事業実施による事業費の抑制とそれに伴う地方債の発行及び基金等の取崩しの抑制を図り、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79" name="直線コネクタ 378"/>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43</xdr:row>
      <xdr:rowOff>14817</xdr:rowOff>
    </xdr:to>
    <xdr:cxnSp macro="">
      <xdr:nvCxnSpPr>
        <xdr:cNvPr id="384" name="直線コネクタ 383"/>
        <xdr:cNvCxnSpPr/>
      </xdr:nvCxnSpPr>
      <xdr:spPr>
        <a:xfrm flipV="1">
          <a:off x="16179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6" name="フローチャート :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155575</xdr:rowOff>
    </xdr:to>
    <xdr:cxnSp macro="">
      <xdr:nvCxnSpPr>
        <xdr:cNvPr id="387" name="直線コネクタ 386"/>
        <xdr:cNvCxnSpPr/>
      </xdr:nvCxnSpPr>
      <xdr:spPr>
        <a:xfrm flipV="1">
          <a:off x="15290800" y="73871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8" name="フローチャート :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9" name="テキスト ボックス 38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155575</xdr:rowOff>
    </xdr:from>
    <xdr:to>
      <xdr:col>22</xdr:col>
      <xdr:colOff>203200</xdr:colOff>
      <xdr:row>44</xdr:row>
      <xdr:rowOff>124883</xdr:rowOff>
    </xdr:to>
    <xdr:cxnSp macro="">
      <xdr:nvCxnSpPr>
        <xdr:cNvPr id="390" name="直線コネクタ 389"/>
        <xdr:cNvCxnSpPr/>
      </xdr:nvCxnSpPr>
      <xdr:spPr>
        <a:xfrm flipV="1">
          <a:off x="14401800" y="75279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91" name="フローチャート : 判断 390"/>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117069</xdr:rowOff>
    </xdr:from>
    <xdr:ext cx="762000" cy="259045"/>
    <xdr:sp macro="" textlink="">
      <xdr:nvSpPr>
        <xdr:cNvPr id="392" name="テキスト ボックス 391"/>
        <xdr:cNvSpPr txBox="1"/>
      </xdr:nvSpPr>
      <xdr:spPr>
        <a:xfrm>
          <a:off x="14909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53975</xdr:rowOff>
    </xdr:to>
    <xdr:cxnSp macro="">
      <xdr:nvCxnSpPr>
        <xdr:cNvPr id="393" name="直線コネクタ 392"/>
        <xdr:cNvCxnSpPr/>
      </xdr:nvCxnSpPr>
      <xdr:spPr>
        <a:xfrm flipV="1">
          <a:off x="13512800" y="76686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6" name="フローチャート : 判断 395"/>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7" name="テキスト ボックス 396"/>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3" name="円/楕円 402"/>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4"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5" name="円/楕円 404"/>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6" name="テキスト ボックス 405"/>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104775</xdr:rowOff>
    </xdr:from>
    <xdr:to>
      <xdr:col>22</xdr:col>
      <xdr:colOff>254000</xdr:colOff>
      <xdr:row>44</xdr:row>
      <xdr:rowOff>34925</xdr:rowOff>
    </xdr:to>
    <xdr:sp macro="" textlink="">
      <xdr:nvSpPr>
        <xdr:cNvPr id="407" name="円/楕円 406"/>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19702</xdr:rowOff>
    </xdr:from>
    <xdr:ext cx="762000" cy="259045"/>
    <xdr:sp macro="" textlink="">
      <xdr:nvSpPr>
        <xdr:cNvPr id="408" name="テキスト ボックス 407"/>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9" name="円/楕円 408"/>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10" name="テキスト ボックス 409"/>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3175</xdr:rowOff>
    </xdr:from>
    <xdr:to>
      <xdr:col>19</xdr:col>
      <xdr:colOff>533400</xdr:colOff>
      <xdr:row>45</xdr:row>
      <xdr:rowOff>104775</xdr:rowOff>
    </xdr:to>
    <xdr:sp macro="" textlink="">
      <xdr:nvSpPr>
        <xdr:cNvPr id="411" name="円/楕円 410"/>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89552</xdr:rowOff>
    </xdr:from>
    <xdr:ext cx="762000" cy="259045"/>
    <xdr:sp macro="" textlink="">
      <xdr:nvSpPr>
        <xdr:cNvPr id="412" name="テキスト ボックス 411"/>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特別会計への公債費繰出金や一部事務組合等への公債費負担額が大幅に減少したことにより将来負担額は減少したが、充当可能基金の取崩し等により、平成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49.6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類似団体平均及び県内平均を大きく上回っており、今後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普通建設事業等の計画的な実施による地方債発行の抑制、財政調整基金や減債基金の積立てによる充当可能基金の増加を図り、財政の健全化に努める。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3" name="直線コネクタ 442"/>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4"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5" name="直線コネクタ 444"/>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44087</xdr:rowOff>
    </xdr:from>
    <xdr:to>
      <xdr:col>24</xdr:col>
      <xdr:colOff>558800</xdr:colOff>
      <xdr:row>18</xdr:row>
      <xdr:rowOff>82006</xdr:rowOff>
    </xdr:to>
    <xdr:cxnSp macro="">
      <xdr:nvCxnSpPr>
        <xdr:cNvPr id="448" name="直線コネクタ 447"/>
        <xdr:cNvCxnSpPr/>
      </xdr:nvCxnSpPr>
      <xdr:spPr>
        <a:xfrm>
          <a:off x="16179800" y="313018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120032</xdr:rowOff>
    </xdr:from>
    <xdr:ext cx="762000" cy="259045"/>
    <xdr:sp macro="" textlink="">
      <xdr:nvSpPr>
        <xdr:cNvPr id="449" name="将来負担の状況平均値テキスト"/>
        <xdr:cNvSpPr txBox="1"/>
      </xdr:nvSpPr>
      <xdr:spPr>
        <a:xfrm>
          <a:off x="17106900" y="269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50" name="フローチャート : 判断 449"/>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44087</xdr:rowOff>
    </xdr:from>
    <xdr:to>
      <xdr:col>23</xdr:col>
      <xdr:colOff>406400</xdr:colOff>
      <xdr:row>18</xdr:row>
      <xdr:rowOff>130266</xdr:rowOff>
    </xdr:to>
    <xdr:cxnSp macro="">
      <xdr:nvCxnSpPr>
        <xdr:cNvPr id="451" name="直線コネクタ 450"/>
        <xdr:cNvCxnSpPr/>
      </xdr:nvCxnSpPr>
      <xdr:spPr>
        <a:xfrm flipV="1">
          <a:off x="15290800" y="313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134529</xdr:rowOff>
    </xdr:from>
    <xdr:to>
      <xdr:col>23</xdr:col>
      <xdr:colOff>457200</xdr:colOff>
      <xdr:row>17</xdr:row>
      <xdr:rowOff>64679</xdr:rowOff>
    </xdr:to>
    <xdr:sp macro="" textlink="">
      <xdr:nvSpPr>
        <xdr:cNvPr id="452" name="フローチャート : 判断 451"/>
        <xdr:cNvSpPr/>
      </xdr:nvSpPr>
      <xdr:spPr>
        <a:xfrm>
          <a:off x="16129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74856</xdr:rowOff>
    </xdr:from>
    <xdr:ext cx="736600" cy="259045"/>
    <xdr:sp macro="" textlink="">
      <xdr:nvSpPr>
        <xdr:cNvPr id="453" name="テキスト ボックス 452"/>
        <xdr:cNvSpPr txBox="1"/>
      </xdr:nvSpPr>
      <xdr:spPr>
        <a:xfrm>
          <a:off x="15798800" y="264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130266</xdr:rowOff>
    </xdr:from>
    <xdr:to>
      <xdr:col>22</xdr:col>
      <xdr:colOff>203200</xdr:colOff>
      <xdr:row>19</xdr:row>
      <xdr:rowOff>105319</xdr:rowOff>
    </xdr:to>
    <xdr:cxnSp macro="">
      <xdr:nvCxnSpPr>
        <xdr:cNvPr id="454" name="直線コネクタ 453"/>
        <xdr:cNvCxnSpPr/>
      </xdr:nvCxnSpPr>
      <xdr:spPr>
        <a:xfrm flipV="1">
          <a:off x="14401800" y="321636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87993</xdr:rowOff>
    </xdr:from>
    <xdr:to>
      <xdr:col>22</xdr:col>
      <xdr:colOff>254000</xdr:colOff>
      <xdr:row>17</xdr:row>
      <xdr:rowOff>18143</xdr:rowOff>
    </xdr:to>
    <xdr:sp macro="" textlink="">
      <xdr:nvSpPr>
        <xdr:cNvPr id="455" name="フローチャート : 判断 454"/>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56" name="テキスト ボックス 455"/>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105319</xdr:rowOff>
    </xdr:from>
    <xdr:to>
      <xdr:col>21</xdr:col>
      <xdr:colOff>0</xdr:colOff>
      <xdr:row>20</xdr:row>
      <xdr:rowOff>114844</xdr:rowOff>
    </xdr:to>
    <xdr:cxnSp macro="">
      <xdr:nvCxnSpPr>
        <xdr:cNvPr id="457" name="直線コネクタ 456"/>
        <xdr:cNvCxnSpPr/>
      </xdr:nvCxnSpPr>
      <xdr:spPr>
        <a:xfrm flipV="1">
          <a:off x="13512800" y="336286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59599</xdr:rowOff>
    </xdr:from>
    <xdr:to>
      <xdr:col>21</xdr:col>
      <xdr:colOff>50800</xdr:colOff>
      <xdr:row>17</xdr:row>
      <xdr:rowOff>161199</xdr:rowOff>
    </xdr:to>
    <xdr:sp macro="" textlink="">
      <xdr:nvSpPr>
        <xdr:cNvPr id="458" name="フローチャート : 判断 457"/>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171376</xdr:rowOff>
    </xdr:from>
    <xdr:ext cx="762000" cy="259045"/>
    <xdr:sp macro="" textlink="">
      <xdr:nvSpPr>
        <xdr:cNvPr id="459" name="テキスト ボックス 458"/>
        <xdr:cNvSpPr txBox="1"/>
      </xdr:nvSpPr>
      <xdr:spPr>
        <a:xfrm>
          <a:off x="14020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60" name="フローチャート : 判断 459"/>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23240</xdr:rowOff>
    </xdr:from>
    <xdr:ext cx="762000" cy="259045"/>
    <xdr:sp macro="" textlink="">
      <xdr:nvSpPr>
        <xdr:cNvPr id="461" name="テキスト ボックス 460"/>
        <xdr:cNvSpPr txBox="1"/>
      </xdr:nvSpPr>
      <xdr:spPr>
        <a:xfrm>
          <a:off x="13131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31206</xdr:rowOff>
    </xdr:from>
    <xdr:to>
      <xdr:col>24</xdr:col>
      <xdr:colOff>609600</xdr:colOff>
      <xdr:row>18</xdr:row>
      <xdr:rowOff>132806</xdr:rowOff>
    </xdr:to>
    <xdr:sp macro="" textlink="">
      <xdr:nvSpPr>
        <xdr:cNvPr id="467" name="円/楕円 466"/>
        <xdr:cNvSpPr/>
      </xdr:nvSpPr>
      <xdr:spPr>
        <a:xfrm>
          <a:off x="169672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3283</xdr:rowOff>
    </xdr:from>
    <xdr:ext cx="762000" cy="259045"/>
    <xdr:sp macro="" textlink="">
      <xdr:nvSpPr>
        <xdr:cNvPr id="468" name="将来負担の状況該当値テキスト"/>
        <xdr:cNvSpPr txBox="1"/>
      </xdr:nvSpPr>
      <xdr:spPr>
        <a:xfrm>
          <a:off x="17106900" y="308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164737</xdr:rowOff>
    </xdr:from>
    <xdr:to>
      <xdr:col>23</xdr:col>
      <xdr:colOff>457200</xdr:colOff>
      <xdr:row>18</xdr:row>
      <xdr:rowOff>94887</xdr:rowOff>
    </xdr:to>
    <xdr:sp macro="" textlink="">
      <xdr:nvSpPr>
        <xdr:cNvPr id="469" name="円/楕円 468"/>
        <xdr:cNvSpPr/>
      </xdr:nvSpPr>
      <xdr:spPr>
        <a:xfrm>
          <a:off x="16129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79664</xdr:rowOff>
    </xdr:from>
    <xdr:ext cx="736600" cy="259045"/>
    <xdr:sp macro="" textlink="">
      <xdr:nvSpPr>
        <xdr:cNvPr id="470" name="テキスト ボックス 469"/>
        <xdr:cNvSpPr txBox="1"/>
      </xdr:nvSpPr>
      <xdr:spPr>
        <a:xfrm>
          <a:off x="15798800" y="316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79466</xdr:rowOff>
    </xdr:from>
    <xdr:to>
      <xdr:col>22</xdr:col>
      <xdr:colOff>254000</xdr:colOff>
      <xdr:row>19</xdr:row>
      <xdr:rowOff>9616</xdr:rowOff>
    </xdr:to>
    <xdr:sp macro="" textlink="">
      <xdr:nvSpPr>
        <xdr:cNvPr id="471" name="円/楕円 470"/>
        <xdr:cNvSpPr/>
      </xdr:nvSpPr>
      <xdr:spPr>
        <a:xfrm>
          <a:off x="15240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165843</xdr:rowOff>
    </xdr:from>
    <xdr:ext cx="762000" cy="259045"/>
    <xdr:sp macro="" textlink="">
      <xdr:nvSpPr>
        <xdr:cNvPr id="472" name="テキスト ボックス 471"/>
        <xdr:cNvSpPr txBox="1"/>
      </xdr:nvSpPr>
      <xdr:spPr>
        <a:xfrm>
          <a:off x="14909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54519</xdr:rowOff>
    </xdr:from>
    <xdr:to>
      <xdr:col>21</xdr:col>
      <xdr:colOff>50800</xdr:colOff>
      <xdr:row>19</xdr:row>
      <xdr:rowOff>156119</xdr:rowOff>
    </xdr:to>
    <xdr:sp macro="" textlink="">
      <xdr:nvSpPr>
        <xdr:cNvPr id="473" name="円/楕円 472"/>
        <xdr:cNvSpPr/>
      </xdr:nvSpPr>
      <xdr:spPr>
        <a:xfrm>
          <a:off x="14351000" y="33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140896</xdr:rowOff>
    </xdr:from>
    <xdr:ext cx="762000" cy="259045"/>
    <xdr:sp macro="" textlink="">
      <xdr:nvSpPr>
        <xdr:cNvPr id="474" name="テキスト ボックス 473"/>
        <xdr:cNvSpPr txBox="1"/>
      </xdr:nvSpPr>
      <xdr:spPr>
        <a:xfrm>
          <a:off x="14020800" y="339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64044</xdr:rowOff>
    </xdr:from>
    <xdr:to>
      <xdr:col>19</xdr:col>
      <xdr:colOff>533400</xdr:colOff>
      <xdr:row>20</xdr:row>
      <xdr:rowOff>165644</xdr:rowOff>
    </xdr:to>
    <xdr:sp macro="" textlink="">
      <xdr:nvSpPr>
        <xdr:cNvPr id="475" name="円/楕円 474"/>
        <xdr:cNvSpPr/>
      </xdr:nvSpPr>
      <xdr:spPr>
        <a:xfrm>
          <a:off x="13462000" y="34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150421</xdr:rowOff>
    </xdr:from>
    <xdr:ext cx="762000" cy="259045"/>
    <xdr:sp macro="" textlink="">
      <xdr:nvSpPr>
        <xdr:cNvPr id="476" name="テキスト ボックス 475"/>
        <xdr:cNvSpPr txBox="1"/>
      </xdr:nvSpPr>
      <xdr:spPr>
        <a:xfrm>
          <a:off x="13131800" y="35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％となり、県内平均を下回っているものの、類似団体平均を上回っている。定員適正化計画に基づく定員管理（平成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％減）、時間外勤務手当の削減（平成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年度まで毎年前年度比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％の削減）、人事評価システムに基づく給与査定、民間委託の推進などにより、更なる人件費の削減に努める。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78015</xdr:rowOff>
    </xdr:from>
    <xdr:to>
      <xdr:col>7</xdr:col>
      <xdr:colOff>15875</xdr:colOff>
      <xdr:row>39</xdr:row>
      <xdr:rowOff>53522</xdr:rowOff>
    </xdr:to>
    <xdr:cxnSp macro="">
      <xdr:nvCxnSpPr>
        <xdr:cNvPr id="68" name="直線コネクタ 67"/>
        <xdr:cNvCxnSpPr/>
      </xdr:nvCxnSpPr>
      <xdr:spPr>
        <a:xfrm flipV="1">
          <a:off x="3987800" y="65931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11084</xdr:rowOff>
    </xdr:from>
    <xdr:ext cx="762000" cy="259045"/>
    <xdr:sp macro="" textlink="">
      <xdr:nvSpPr>
        <xdr:cNvPr id="69" name="人件費平均値テキスト"/>
        <xdr:cNvSpPr txBox="1"/>
      </xdr:nvSpPr>
      <xdr:spPr>
        <a:xfrm>
          <a:off x="4914900" y="635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53522</xdr:rowOff>
    </xdr:from>
    <xdr:to>
      <xdr:col>5</xdr:col>
      <xdr:colOff>549275</xdr:colOff>
      <xdr:row>39</xdr:row>
      <xdr:rowOff>118835</xdr:rowOff>
    </xdr:to>
    <xdr:cxnSp macro="">
      <xdr:nvCxnSpPr>
        <xdr:cNvPr id="71" name="直線コネクタ 70"/>
        <xdr:cNvCxnSpPr/>
      </xdr:nvCxnSpPr>
      <xdr:spPr>
        <a:xfrm flipV="1">
          <a:off x="3098800" y="6740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78015</xdr:rowOff>
    </xdr:from>
    <xdr:to>
      <xdr:col>4</xdr:col>
      <xdr:colOff>346075</xdr:colOff>
      <xdr:row>39</xdr:row>
      <xdr:rowOff>118835</xdr:rowOff>
    </xdr:to>
    <xdr:cxnSp macro="">
      <xdr:nvCxnSpPr>
        <xdr:cNvPr id="74" name="直線コネクタ 73"/>
        <xdr:cNvCxnSpPr/>
      </xdr:nvCxnSpPr>
      <xdr:spPr>
        <a:xfrm>
          <a:off x="2209800" y="65931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76" name="テキスト ボックス 75"/>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78015</xdr:rowOff>
    </xdr:from>
    <xdr:to>
      <xdr:col>3</xdr:col>
      <xdr:colOff>142875</xdr:colOff>
      <xdr:row>40</xdr:row>
      <xdr:rowOff>94343</xdr:rowOff>
    </xdr:to>
    <xdr:cxnSp macro="">
      <xdr:nvCxnSpPr>
        <xdr:cNvPr id="77" name="直線コネクタ 76"/>
        <xdr:cNvCxnSpPr/>
      </xdr:nvCxnSpPr>
      <xdr:spPr>
        <a:xfrm flipV="1">
          <a:off x="1320800" y="65931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27215</xdr:rowOff>
    </xdr:from>
    <xdr:to>
      <xdr:col>7</xdr:col>
      <xdr:colOff>66675</xdr:colOff>
      <xdr:row>38</xdr:row>
      <xdr:rowOff>128815</xdr:rowOff>
    </xdr:to>
    <xdr:sp macro="" textlink="">
      <xdr:nvSpPr>
        <xdr:cNvPr id="87" name="円/楕円 86"/>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170742</xdr:rowOff>
    </xdr:from>
    <xdr:ext cx="762000" cy="259045"/>
    <xdr:sp macro="" textlink="">
      <xdr:nvSpPr>
        <xdr:cNvPr id="88"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9" name="円/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1" name="円/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27215</xdr:rowOff>
    </xdr:from>
    <xdr:to>
      <xdr:col>3</xdr:col>
      <xdr:colOff>193675</xdr:colOff>
      <xdr:row>38</xdr:row>
      <xdr:rowOff>128815</xdr:rowOff>
    </xdr:to>
    <xdr:sp macro="" textlink="">
      <xdr:nvSpPr>
        <xdr:cNvPr id="93" name="円/楕円 92"/>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138991</xdr:rowOff>
    </xdr:from>
    <xdr:ext cx="762000" cy="259045"/>
    <xdr:sp macro="" textlink="">
      <xdr:nvSpPr>
        <xdr:cNvPr id="94" name="テキスト ボックス 93"/>
        <xdr:cNvSpPr txBox="1"/>
      </xdr:nvSpPr>
      <xdr:spPr>
        <a:xfrm>
          <a:off x="1828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95" name="円/楕円 94"/>
        <xdr:cNvSpPr/>
      </xdr:nvSpPr>
      <xdr:spPr>
        <a:xfrm>
          <a:off x="1270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96" name="テキスト ボックス 95"/>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及び県内平均を下回っている。近年、民間委託や指定管理者制度の推進により、職員人件費から委託料へのシフトが起きており、上昇傾向にあるため、今後、公共施設等総合管理計画に基づく施設の適正配置を進め、施設管理費の削減を図るなど、更なる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146050</xdr:rowOff>
    </xdr:from>
    <xdr:to>
      <xdr:col>24</xdr:col>
      <xdr:colOff>31750</xdr:colOff>
      <xdr:row>15</xdr:row>
      <xdr:rowOff>31750</xdr:rowOff>
    </xdr:to>
    <xdr:cxnSp macro="">
      <xdr:nvCxnSpPr>
        <xdr:cNvPr id="129" name="直線コネクタ 128"/>
        <xdr:cNvCxnSpPr/>
      </xdr:nvCxnSpPr>
      <xdr:spPr>
        <a:xfrm>
          <a:off x="15671800" y="254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146050</xdr:rowOff>
    </xdr:from>
    <xdr:to>
      <xdr:col>22</xdr:col>
      <xdr:colOff>565150</xdr:colOff>
      <xdr:row>15</xdr:row>
      <xdr:rowOff>88900</xdr:rowOff>
    </xdr:to>
    <xdr:cxnSp macro="">
      <xdr:nvCxnSpPr>
        <xdr:cNvPr id="132" name="直線コネクタ 131"/>
        <xdr:cNvCxnSpPr/>
      </xdr:nvCxnSpPr>
      <xdr:spPr>
        <a:xfrm flipV="1">
          <a:off x="14782800" y="254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3"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88900</xdr:rowOff>
    </xdr:to>
    <xdr:cxnSp macro="">
      <xdr:nvCxnSpPr>
        <xdr:cNvPr id="135" name="直線コネクタ 134"/>
        <xdr:cNvCxnSpPr/>
      </xdr:nvCxnSpPr>
      <xdr:spPr>
        <a:xfrm>
          <a:off x="13893800" y="258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15</xdr:row>
      <xdr:rowOff>12700</xdr:rowOff>
    </xdr:to>
    <xdr:cxnSp macro="">
      <xdr:nvCxnSpPr>
        <xdr:cNvPr id="138" name="直線コネクタ 137"/>
        <xdr:cNvCxnSpPr/>
      </xdr:nvCxnSpPr>
      <xdr:spPr>
        <a:xfrm>
          <a:off x="13004800" y="245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40" name="テキスト ボックス 139"/>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86377</xdr:rowOff>
    </xdr:from>
    <xdr:ext cx="762000" cy="259045"/>
    <xdr:sp macro="" textlink="">
      <xdr:nvSpPr>
        <xdr:cNvPr id="142" name="テキスト ボックス 141"/>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95250</xdr:rowOff>
    </xdr:from>
    <xdr:to>
      <xdr:col>22</xdr:col>
      <xdr:colOff>615950</xdr:colOff>
      <xdr:row>15</xdr:row>
      <xdr:rowOff>25400</xdr:rowOff>
    </xdr:to>
    <xdr:sp macro="" textlink="">
      <xdr:nvSpPr>
        <xdr:cNvPr id="150" name="円/楕円 149"/>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35577</xdr:rowOff>
    </xdr:from>
    <xdr:ext cx="736600" cy="259045"/>
    <xdr:sp macro="" textlink="">
      <xdr:nvSpPr>
        <xdr:cNvPr id="151" name="テキスト ボックス 150"/>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38100</xdr:rowOff>
    </xdr:from>
    <xdr:to>
      <xdr:col>21</xdr:col>
      <xdr:colOff>412750</xdr:colOff>
      <xdr:row>15</xdr:row>
      <xdr:rowOff>139700</xdr:rowOff>
    </xdr:to>
    <xdr:sp macro="" textlink="">
      <xdr:nvSpPr>
        <xdr:cNvPr id="152" name="円/楕円 151"/>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149877</xdr:rowOff>
    </xdr:from>
    <xdr:ext cx="762000" cy="259045"/>
    <xdr:sp macro="" textlink="">
      <xdr:nvSpPr>
        <xdr:cNvPr id="153" name="テキスト ボックス 152"/>
        <xdr:cNvSpPr txBox="1"/>
      </xdr:nvSpPr>
      <xdr:spPr>
        <a:xfrm>
          <a:off x="14401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54" name="円/楕円 153"/>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55" name="テキスト ボックス 154"/>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扶助費に係る経常収支比率は、県内平均を下回っているが、</a:t>
          </a:r>
          <a:r>
            <a:rPr kumimoji="1" lang="ja-JP" altLang="en-US"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た。近年</a:t>
          </a:r>
          <a:r>
            <a:rPr kumimoji="1" lang="ja-JP" altLang="ja-JP" sz="1100">
              <a:solidFill>
                <a:schemeClr val="dk1"/>
              </a:solidFill>
              <a:effectLst/>
              <a:latin typeface="+mn-lt"/>
              <a:ea typeface="+mn-ea"/>
              <a:cs typeface="+mn-cs"/>
            </a:rPr>
            <a:t>上昇傾向にあ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今後も、子育て支援に係る経費や生活保護費等の</a:t>
          </a:r>
          <a:r>
            <a:rPr kumimoji="1" lang="ja-JP" altLang="en-US" sz="1100">
              <a:solidFill>
                <a:schemeClr val="dk1"/>
              </a:solidFill>
              <a:effectLst/>
              <a:latin typeface="+mn-lt"/>
              <a:ea typeface="+mn-ea"/>
              <a:cs typeface="+mn-cs"/>
            </a:rPr>
            <a:t>更なる増加</a:t>
          </a:r>
          <a:r>
            <a:rPr kumimoji="1" lang="ja-JP" altLang="ja-JP" sz="1100">
              <a:solidFill>
                <a:schemeClr val="dk1"/>
              </a:solidFill>
              <a:effectLst/>
              <a:latin typeface="+mn-lt"/>
              <a:ea typeface="+mn-ea"/>
              <a:cs typeface="+mn-cs"/>
            </a:rPr>
            <a:t>が予想されるため、資格審査等の適正化や市単独事業の見直しを行うなど、扶助費総額の抑制に努める。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115570</xdr:rowOff>
    </xdr:to>
    <xdr:cxnSp macro="">
      <xdr:nvCxnSpPr>
        <xdr:cNvPr id="188" name="直線コネクタ 187"/>
        <xdr:cNvCxnSpPr/>
      </xdr:nvCxnSpPr>
      <xdr:spPr>
        <a:xfrm>
          <a:off x="3987800" y="9705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9"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104140</xdr:rowOff>
    </xdr:to>
    <xdr:cxnSp macro="">
      <xdr:nvCxnSpPr>
        <xdr:cNvPr id="191" name="直線コネクタ 190"/>
        <xdr:cNvCxnSpPr/>
      </xdr:nvCxnSpPr>
      <xdr:spPr>
        <a:xfrm>
          <a:off x="3098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2"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193" name="テキスト ボックス 192"/>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161290</xdr:rowOff>
    </xdr:to>
    <xdr:cxnSp macro="">
      <xdr:nvCxnSpPr>
        <xdr:cNvPr id="194" name="直線コネクタ 193"/>
        <xdr:cNvCxnSpPr/>
      </xdr:nvCxnSpPr>
      <xdr:spPr>
        <a:xfrm>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6" name="テキスト ボックス 195"/>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7" name="直線コネクタ 196"/>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7" name="円/楕円 206"/>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8"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9" name="円/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11" name="円/楕円 210"/>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50817</xdr:rowOff>
    </xdr:from>
    <xdr:ext cx="762000" cy="259045"/>
    <xdr:sp macro="" textlink="">
      <xdr:nvSpPr>
        <xdr:cNvPr id="212" name="テキスト ボックス 211"/>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3" name="円/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5" name="円/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16" name="テキスト ボックス 215"/>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及び県内平均を上回っている要因として、国民健康保険事業費特別会計、後期高齢者医療事業費特別会計等への繰出金が増加していることが挙げられる。特別会計において、本来の独立採算の原則に立ち返った料金等の適正化や経費削減を進め、健全運営と安定した事業推進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161290</xdr:rowOff>
    </xdr:from>
    <xdr:to>
      <xdr:col>24</xdr:col>
      <xdr:colOff>31750</xdr:colOff>
      <xdr:row>60</xdr:row>
      <xdr:rowOff>35560</xdr:rowOff>
    </xdr:to>
    <xdr:cxnSp macro="">
      <xdr:nvCxnSpPr>
        <xdr:cNvPr id="247" name="直線コネクタ 246"/>
        <xdr:cNvCxnSpPr/>
      </xdr:nvCxnSpPr>
      <xdr:spPr>
        <a:xfrm>
          <a:off x="15671800" y="1027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48"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161290</xdr:rowOff>
    </xdr:to>
    <xdr:cxnSp macro="">
      <xdr:nvCxnSpPr>
        <xdr:cNvPr id="250" name="直線コネクタ 249"/>
        <xdr:cNvCxnSpPr/>
      </xdr:nvCxnSpPr>
      <xdr:spPr>
        <a:xfrm>
          <a:off x="14782800" y="1013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59</xdr:row>
      <xdr:rowOff>24130</xdr:rowOff>
    </xdr:to>
    <xdr:cxnSp macro="">
      <xdr:nvCxnSpPr>
        <xdr:cNvPr id="253" name="直線コネクタ 252"/>
        <xdr:cNvCxnSpPr/>
      </xdr:nvCxnSpPr>
      <xdr:spPr>
        <a:xfrm>
          <a:off x="13893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59</xdr:row>
      <xdr:rowOff>46990</xdr:rowOff>
    </xdr:to>
    <xdr:cxnSp macro="">
      <xdr:nvCxnSpPr>
        <xdr:cNvPr id="256" name="直線コネクタ 255"/>
        <xdr:cNvCxnSpPr/>
      </xdr:nvCxnSpPr>
      <xdr:spPr>
        <a:xfrm flipV="1">
          <a:off x="13004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66" name="円/楕円 265"/>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128287</xdr:rowOff>
    </xdr:from>
    <xdr:ext cx="762000" cy="259045"/>
    <xdr:sp macro="" textlink="">
      <xdr:nvSpPr>
        <xdr:cNvPr id="267" name="その他該当値テキスト"/>
        <xdr:cNvSpPr txBox="1"/>
      </xdr:nvSpPr>
      <xdr:spPr>
        <a:xfrm>
          <a:off x="16598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68" name="円/楕円 267"/>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69" name="テキスト ボックス 268"/>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0" name="円/楕円 26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1" name="テキスト ボックス 27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2" name="円/楕円 271"/>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3" name="テキスト ボックス 272"/>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74" name="円/楕円 273"/>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75" name="テキスト ボックス 274"/>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補助費等に係る経常収支比率は、類似団体平均及び県内平均を上回っているが、主な要因として、ごみ処理業務や消防業務を一部事務組合で行っていることや、市の出資する法人や各種団体への補助金が多額であることが挙げられる。今後、市単独補助金の見直しを行い、効率的・効果的な施策・事業を選択していくなど、経常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152400</xdr:rowOff>
    </xdr:from>
    <xdr:to>
      <xdr:col>24</xdr:col>
      <xdr:colOff>31750</xdr:colOff>
      <xdr:row>39</xdr:row>
      <xdr:rowOff>31750</xdr:rowOff>
    </xdr:to>
    <xdr:cxnSp macro="">
      <xdr:nvCxnSpPr>
        <xdr:cNvPr id="308" name="直線コネクタ 307"/>
        <xdr:cNvCxnSpPr/>
      </xdr:nvCxnSpPr>
      <xdr:spPr>
        <a:xfrm>
          <a:off x="15671800" y="6667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38</xdr:row>
      <xdr:rowOff>152400</xdr:rowOff>
    </xdr:to>
    <xdr:cxnSp macro="">
      <xdr:nvCxnSpPr>
        <xdr:cNvPr id="311" name="直線コネクタ 310"/>
        <xdr:cNvCxnSpPr/>
      </xdr:nvCxnSpPr>
      <xdr:spPr>
        <a:xfrm>
          <a:off x="14782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107950</xdr:rowOff>
    </xdr:to>
    <xdr:cxnSp macro="">
      <xdr:nvCxnSpPr>
        <xdr:cNvPr id="314" name="直線コネクタ 313"/>
        <xdr:cNvCxnSpPr/>
      </xdr:nvCxnSpPr>
      <xdr:spPr>
        <a:xfrm flipV="1">
          <a:off x="13893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6" name="テキスト ボックス 31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57150</xdr:rowOff>
    </xdr:from>
    <xdr:to>
      <xdr:col>20</xdr:col>
      <xdr:colOff>158750</xdr:colOff>
      <xdr:row>39</xdr:row>
      <xdr:rowOff>107950</xdr:rowOff>
    </xdr:to>
    <xdr:cxnSp macro="">
      <xdr:nvCxnSpPr>
        <xdr:cNvPr id="317" name="直線コネクタ 316"/>
        <xdr:cNvCxnSpPr/>
      </xdr:nvCxnSpPr>
      <xdr:spPr>
        <a:xfrm>
          <a:off x="13004800" y="674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156227</xdr:rowOff>
    </xdr:from>
    <xdr:ext cx="762000" cy="259045"/>
    <xdr:sp macro="" textlink="">
      <xdr:nvSpPr>
        <xdr:cNvPr id="321" name="テキスト ボックス 320"/>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152400</xdr:rowOff>
    </xdr:from>
    <xdr:to>
      <xdr:col>24</xdr:col>
      <xdr:colOff>82550</xdr:colOff>
      <xdr:row>39</xdr:row>
      <xdr:rowOff>82550</xdr:rowOff>
    </xdr:to>
    <xdr:sp macro="" textlink="">
      <xdr:nvSpPr>
        <xdr:cNvPr id="327" name="円/楕円 326"/>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124477</xdr:rowOff>
    </xdr:from>
    <xdr:ext cx="762000" cy="259045"/>
    <xdr:sp macro="" textlink="">
      <xdr:nvSpPr>
        <xdr:cNvPr id="328"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101600</xdr:rowOff>
    </xdr:from>
    <xdr:to>
      <xdr:col>22</xdr:col>
      <xdr:colOff>615950</xdr:colOff>
      <xdr:row>39</xdr:row>
      <xdr:rowOff>31750</xdr:rowOff>
    </xdr:to>
    <xdr:sp macro="" textlink="">
      <xdr:nvSpPr>
        <xdr:cNvPr id="329" name="円/楕円 328"/>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16527</xdr:rowOff>
    </xdr:from>
    <xdr:ext cx="736600" cy="259045"/>
    <xdr:sp macro="" textlink="">
      <xdr:nvSpPr>
        <xdr:cNvPr id="330" name="テキスト ボックス 329"/>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1" name="円/楕円 3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2" name="テキスト ボックス 33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57150</xdr:rowOff>
    </xdr:from>
    <xdr:to>
      <xdr:col>20</xdr:col>
      <xdr:colOff>209550</xdr:colOff>
      <xdr:row>39</xdr:row>
      <xdr:rowOff>158750</xdr:rowOff>
    </xdr:to>
    <xdr:sp macro="" textlink="">
      <xdr:nvSpPr>
        <xdr:cNvPr id="333" name="円/楕円 332"/>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143527</xdr:rowOff>
    </xdr:from>
    <xdr:ext cx="762000" cy="259045"/>
    <xdr:sp macro="" textlink="">
      <xdr:nvSpPr>
        <xdr:cNvPr id="334" name="テキスト ボックス 333"/>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6350</xdr:rowOff>
    </xdr:from>
    <xdr:to>
      <xdr:col>19</xdr:col>
      <xdr:colOff>6350</xdr:colOff>
      <xdr:row>39</xdr:row>
      <xdr:rowOff>107950</xdr:rowOff>
    </xdr:to>
    <xdr:sp macro="" textlink="">
      <xdr:nvSpPr>
        <xdr:cNvPr id="335" name="円/楕円 334"/>
        <xdr:cNvSpPr/>
      </xdr:nvSpPr>
      <xdr:spPr>
        <a:xfrm>
          <a:off x="1295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macro="" textlink="">
      <xdr:nvSpPr>
        <xdr:cNvPr id="336" name="テキスト ボックス 335"/>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合併特例債の償還の影響により、平成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年度から類似団体平均及び県内平均を大きく上回っている。今後も、平成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本格実施される新庁舎建設事業など、大型建設事業の実施に伴う地方債発行が予定されており、高い水準での推移が予想される。事業の優先度・緊急度を把握し、計画的に事業を進めるとともに、事業内容を精査することで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19050</xdr:rowOff>
    </xdr:from>
    <xdr:to>
      <xdr:col>7</xdr:col>
      <xdr:colOff>15875</xdr:colOff>
      <xdr:row>81</xdr:row>
      <xdr:rowOff>95250</xdr:rowOff>
    </xdr:to>
    <xdr:cxnSp macro="">
      <xdr:nvCxnSpPr>
        <xdr:cNvPr id="369" name="直線コネクタ 368"/>
        <xdr:cNvCxnSpPr/>
      </xdr:nvCxnSpPr>
      <xdr:spPr>
        <a:xfrm flipV="1">
          <a:off x="3987800" y="1390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82550</xdr:rowOff>
    </xdr:from>
    <xdr:to>
      <xdr:col>5</xdr:col>
      <xdr:colOff>549275</xdr:colOff>
      <xdr:row>81</xdr:row>
      <xdr:rowOff>95250</xdr:rowOff>
    </xdr:to>
    <xdr:cxnSp macro="">
      <xdr:nvCxnSpPr>
        <xdr:cNvPr id="372" name="直線コネクタ 371"/>
        <xdr:cNvCxnSpPr/>
      </xdr:nvCxnSpPr>
      <xdr:spPr>
        <a:xfrm>
          <a:off x="30988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3" name="フローチャート : 判断 37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4" name="テキスト ボックス 37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31750</xdr:rowOff>
    </xdr:from>
    <xdr:to>
      <xdr:col>4</xdr:col>
      <xdr:colOff>346075</xdr:colOff>
      <xdr:row>81</xdr:row>
      <xdr:rowOff>82550</xdr:rowOff>
    </xdr:to>
    <xdr:cxnSp macro="">
      <xdr:nvCxnSpPr>
        <xdr:cNvPr id="375" name="直線コネクタ 374"/>
        <xdr:cNvCxnSpPr/>
      </xdr:nvCxnSpPr>
      <xdr:spPr>
        <a:xfrm>
          <a:off x="2209800" y="1391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7" name="テキスト ボックス 376"/>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31750</xdr:rowOff>
    </xdr:from>
    <xdr:to>
      <xdr:col>3</xdr:col>
      <xdr:colOff>142875</xdr:colOff>
      <xdr:row>81</xdr:row>
      <xdr:rowOff>107950</xdr:rowOff>
    </xdr:to>
    <xdr:cxnSp macro="">
      <xdr:nvCxnSpPr>
        <xdr:cNvPr id="378" name="直線コネクタ 377"/>
        <xdr:cNvCxnSpPr/>
      </xdr:nvCxnSpPr>
      <xdr:spPr>
        <a:xfrm flipV="1">
          <a:off x="1320800" y="1391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0" name="テキスト ボックス 37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2" name="テキスト ボックス 381"/>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139700</xdr:rowOff>
    </xdr:from>
    <xdr:to>
      <xdr:col>7</xdr:col>
      <xdr:colOff>66675</xdr:colOff>
      <xdr:row>81</xdr:row>
      <xdr:rowOff>69850</xdr:rowOff>
    </xdr:to>
    <xdr:sp macro="" textlink="">
      <xdr:nvSpPr>
        <xdr:cNvPr id="388" name="円/楕円 387"/>
        <xdr:cNvSpPr/>
      </xdr:nvSpPr>
      <xdr:spPr>
        <a:xfrm>
          <a:off x="47752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48277</xdr:rowOff>
    </xdr:from>
    <xdr:ext cx="762000" cy="259045"/>
    <xdr:sp macro="" textlink="">
      <xdr:nvSpPr>
        <xdr:cNvPr id="389" name="公債費該当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44450</xdr:rowOff>
    </xdr:from>
    <xdr:to>
      <xdr:col>5</xdr:col>
      <xdr:colOff>600075</xdr:colOff>
      <xdr:row>81</xdr:row>
      <xdr:rowOff>146050</xdr:rowOff>
    </xdr:to>
    <xdr:sp macro="" textlink="">
      <xdr:nvSpPr>
        <xdr:cNvPr id="390" name="円/楕円 389"/>
        <xdr:cNvSpPr/>
      </xdr:nvSpPr>
      <xdr:spPr>
        <a:xfrm>
          <a:off x="3937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130827</xdr:rowOff>
    </xdr:from>
    <xdr:ext cx="736600" cy="259045"/>
    <xdr:sp macro="" textlink="">
      <xdr:nvSpPr>
        <xdr:cNvPr id="391" name="テキスト ボックス 390"/>
        <xdr:cNvSpPr txBox="1"/>
      </xdr:nvSpPr>
      <xdr:spPr>
        <a:xfrm>
          <a:off x="3606800" y="1401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31750</xdr:rowOff>
    </xdr:from>
    <xdr:to>
      <xdr:col>4</xdr:col>
      <xdr:colOff>396875</xdr:colOff>
      <xdr:row>81</xdr:row>
      <xdr:rowOff>133350</xdr:rowOff>
    </xdr:to>
    <xdr:sp macro="" textlink="">
      <xdr:nvSpPr>
        <xdr:cNvPr id="392" name="円/楕円 391"/>
        <xdr:cNvSpPr/>
      </xdr:nvSpPr>
      <xdr:spPr>
        <a:xfrm>
          <a:off x="3048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118127</xdr:rowOff>
    </xdr:from>
    <xdr:ext cx="762000" cy="259045"/>
    <xdr:sp macro="" textlink="">
      <xdr:nvSpPr>
        <xdr:cNvPr id="393" name="テキスト ボックス 392"/>
        <xdr:cNvSpPr txBox="1"/>
      </xdr:nvSpPr>
      <xdr:spPr>
        <a:xfrm>
          <a:off x="2717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152400</xdr:rowOff>
    </xdr:from>
    <xdr:to>
      <xdr:col>3</xdr:col>
      <xdr:colOff>193675</xdr:colOff>
      <xdr:row>81</xdr:row>
      <xdr:rowOff>82550</xdr:rowOff>
    </xdr:to>
    <xdr:sp macro="" textlink="">
      <xdr:nvSpPr>
        <xdr:cNvPr id="394" name="円/楕円 393"/>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67327</xdr:rowOff>
    </xdr:from>
    <xdr:ext cx="762000" cy="259045"/>
    <xdr:sp macro="" textlink="">
      <xdr:nvSpPr>
        <xdr:cNvPr id="395" name="テキスト ボックス 394"/>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57150</xdr:rowOff>
    </xdr:from>
    <xdr:to>
      <xdr:col>1</xdr:col>
      <xdr:colOff>676275</xdr:colOff>
      <xdr:row>81</xdr:row>
      <xdr:rowOff>158750</xdr:rowOff>
    </xdr:to>
    <xdr:sp macro="" textlink="">
      <xdr:nvSpPr>
        <xdr:cNvPr id="396" name="円/楕円 395"/>
        <xdr:cNvSpPr/>
      </xdr:nvSpPr>
      <xdr:spPr>
        <a:xfrm>
          <a:off x="1270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143527</xdr:rowOff>
    </xdr:from>
    <xdr:ext cx="762000" cy="259045"/>
    <xdr:sp macro="" textlink="">
      <xdr:nvSpPr>
        <xdr:cNvPr id="397" name="テキスト ボックス 396"/>
        <xdr:cNvSpPr txBox="1"/>
      </xdr:nvSpPr>
      <xdr:spPr>
        <a:xfrm>
          <a:off x="939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年度の公債費以外の経常収支比率は、前年度比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％で、県内平均</a:t>
          </a:r>
          <a:r>
            <a:rPr kumimoji="1" lang="ja-JP" altLang="en-US" sz="1100">
              <a:solidFill>
                <a:schemeClr val="dk1"/>
              </a:solidFill>
              <a:effectLst/>
              <a:latin typeface="+mn-lt"/>
              <a:ea typeface="+mn-ea"/>
              <a:cs typeface="+mn-cs"/>
            </a:rPr>
            <a:t>は下回っているが、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その要因として、補助費等及びその他に係る経常経費が多額となっていることが挙げられる。市単独補助金の見直しや基準外繰出金等の削減など、経常経費の更なる抑制を図り、適正な財政運営に努める。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88900</xdr:rowOff>
    </xdr:from>
    <xdr:to>
      <xdr:col>24</xdr:col>
      <xdr:colOff>31750</xdr:colOff>
      <xdr:row>81</xdr:row>
      <xdr:rowOff>107950</xdr:rowOff>
    </xdr:to>
    <xdr:cxnSp macro="">
      <xdr:nvCxnSpPr>
        <xdr:cNvPr id="425" name="直線コネクタ 424"/>
        <xdr:cNvCxnSpPr/>
      </xdr:nvCxnSpPr>
      <xdr:spPr>
        <a:xfrm flipV="1">
          <a:off x="16510000" y="12433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6"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7" name="直線コネクタ 426"/>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3827</xdr:rowOff>
    </xdr:from>
    <xdr:ext cx="762000" cy="259045"/>
    <xdr:sp macro="" textlink="">
      <xdr:nvSpPr>
        <xdr:cNvPr id="428"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72</xdr:row>
      <xdr:rowOff>88900</xdr:rowOff>
    </xdr:from>
    <xdr:to>
      <xdr:col>24</xdr:col>
      <xdr:colOff>120650</xdr:colOff>
      <xdr:row>72</xdr:row>
      <xdr:rowOff>88900</xdr:rowOff>
    </xdr:to>
    <xdr:cxnSp macro="">
      <xdr:nvCxnSpPr>
        <xdr:cNvPr id="429" name="直線コネクタ 428"/>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50800</xdr:rowOff>
    </xdr:to>
    <xdr:cxnSp macro="">
      <xdr:nvCxnSpPr>
        <xdr:cNvPr id="430" name="直線コネクタ 429"/>
        <xdr:cNvCxnSpPr/>
      </xdr:nvCxnSpPr>
      <xdr:spPr>
        <a:xfrm>
          <a:off x="15671800" y="1327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31"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2" name="フローチャート : 判断 431"/>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69850</xdr:rowOff>
    </xdr:to>
    <xdr:cxnSp macro="">
      <xdr:nvCxnSpPr>
        <xdr:cNvPr id="433" name="直線コネクタ 432"/>
        <xdr:cNvCxnSpPr/>
      </xdr:nvCxnSpPr>
      <xdr:spPr>
        <a:xfrm>
          <a:off x="14782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72</xdr:row>
      <xdr:rowOff>114300</xdr:rowOff>
    </xdr:from>
    <xdr:to>
      <xdr:col>22</xdr:col>
      <xdr:colOff>615950</xdr:colOff>
      <xdr:row>73</xdr:row>
      <xdr:rowOff>44450</xdr:rowOff>
    </xdr:to>
    <xdr:sp macro="" textlink="">
      <xdr:nvSpPr>
        <xdr:cNvPr id="434" name="フローチャート : 判断 433"/>
        <xdr:cNvSpPr/>
      </xdr:nvSpPr>
      <xdr:spPr>
        <a:xfrm>
          <a:off x="15621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54627</xdr:rowOff>
    </xdr:from>
    <xdr:ext cx="736600" cy="259045"/>
    <xdr:sp macro="" textlink="">
      <xdr:nvSpPr>
        <xdr:cNvPr id="435" name="テキスト ボックス 434"/>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77</xdr:row>
      <xdr:rowOff>12700</xdr:rowOff>
    </xdr:to>
    <xdr:cxnSp macro="">
      <xdr:nvCxnSpPr>
        <xdr:cNvPr id="436" name="直線コネクタ 435"/>
        <xdr:cNvCxnSpPr/>
      </xdr:nvCxnSpPr>
      <xdr:spPr>
        <a:xfrm>
          <a:off x="13893800" y="12909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0</xdr:rowOff>
    </xdr:from>
    <xdr:to>
      <xdr:col>21</xdr:col>
      <xdr:colOff>412750</xdr:colOff>
      <xdr:row>73</xdr:row>
      <xdr:rowOff>101600</xdr:rowOff>
    </xdr:to>
    <xdr:sp macro="" textlink="">
      <xdr:nvSpPr>
        <xdr:cNvPr id="437" name="フローチャート : 判断 436"/>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111777</xdr:rowOff>
    </xdr:from>
    <xdr:ext cx="762000" cy="259045"/>
    <xdr:sp macro="" textlink="">
      <xdr:nvSpPr>
        <xdr:cNvPr id="438" name="テキスト ボックス 437"/>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77</xdr:row>
      <xdr:rowOff>88900</xdr:rowOff>
    </xdr:to>
    <xdr:cxnSp macro="">
      <xdr:nvCxnSpPr>
        <xdr:cNvPr id="439" name="直線コネクタ 438"/>
        <xdr:cNvCxnSpPr/>
      </xdr:nvCxnSpPr>
      <xdr:spPr>
        <a:xfrm flipV="1">
          <a:off x="13004800" y="129095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76200</xdr:rowOff>
    </xdr:from>
    <xdr:to>
      <xdr:col>20</xdr:col>
      <xdr:colOff>209550</xdr:colOff>
      <xdr:row>73</xdr:row>
      <xdr:rowOff>6350</xdr:rowOff>
    </xdr:to>
    <xdr:sp macro="" textlink="">
      <xdr:nvSpPr>
        <xdr:cNvPr id="440" name="フローチャート : 判断 439"/>
        <xdr:cNvSpPr/>
      </xdr:nvSpPr>
      <xdr:spPr>
        <a:xfrm>
          <a:off x="13843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41" name="テキスト ボックス 440"/>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42" name="フローチャート : 判断 44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43" name="テキスト ボックス 44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9" name="円/楕円 448"/>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0"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1" name="円/楕円 450"/>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2" name="テキスト ボックス 451"/>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3" name="円/楕円 452"/>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4" name="テキスト ボックス 453"/>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5" name="円/楕円 454"/>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86377</xdr:rowOff>
    </xdr:from>
    <xdr:ext cx="762000" cy="259045"/>
    <xdr:sp macro="" textlink="">
      <xdr:nvSpPr>
        <xdr:cNvPr id="456" name="テキスト ボックス 455"/>
        <xdr:cNvSpPr txBox="1"/>
      </xdr:nvSpPr>
      <xdr:spPr>
        <a:xfrm>
          <a:off x="13512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7" name="円/楕円 456"/>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8" name="テキスト ボックス 457"/>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栃木県大田原市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78765</xdr:rowOff>
    </xdr:from>
    <xdr:to>
      <xdr:col>4</xdr:col>
      <xdr:colOff>1117600</xdr:colOff>
      <xdr:row>16</xdr:row>
      <xdr:rowOff>12471</xdr:rowOff>
    </xdr:to>
    <xdr:cxnSp macro="">
      <xdr:nvCxnSpPr>
        <xdr:cNvPr id="50" name="直線コネクタ 49"/>
        <xdr:cNvCxnSpPr/>
      </xdr:nvCxnSpPr>
      <xdr:spPr bwMode="auto">
        <a:xfrm flipV="1">
          <a:off x="5003800" y="2698140"/>
          <a:ext cx="6477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136669</xdr:rowOff>
    </xdr:from>
    <xdr:ext cx="762000" cy="259045"/>
    <xdr:sp macro="" textlink="">
      <xdr:nvSpPr>
        <xdr:cNvPr id="51" name="人口1人当たり決算額の推移平均値テキスト130"/>
        <xdr:cNvSpPr txBox="1"/>
      </xdr:nvSpPr>
      <xdr:spPr>
        <a:xfrm>
          <a:off x="5740400" y="275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12471</xdr:rowOff>
    </xdr:from>
    <xdr:to>
      <xdr:col>4</xdr:col>
      <xdr:colOff>469900</xdr:colOff>
      <xdr:row>16</xdr:row>
      <xdr:rowOff>15710</xdr:rowOff>
    </xdr:to>
    <xdr:cxnSp macro="">
      <xdr:nvCxnSpPr>
        <xdr:cNvPr id="53" name="直線コネクタ 52"/>
        <xdr:cNvCxnSpPr/>
      </xdr:nvCxnSpPr>
      <xdr:spPr bwMode="auto">
        <a:xfrm flipV="1">
          <a:off x="4305300" y="2803296"/>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85496</xdr:rowOff>
    </xdr:from>
    <xdr:to>
      <xdr:col>4</xdr:col>
      <xdr:colOff>520700</xdr:colOff>
      <xdr:row>16</xdr:row>
      <xdr:rowOff>15646</xdr:rowOff>
    </xdr:to>
    <xdr:sp macro="" textlink="">
      <xdr:nvSpPr>
        <xdr:cNvPr id="54" name="フローチャート : 判断 53"/>
        <xdr:cNvSpPr/>
      </xdr:nvSpPr>
      <xdr:spPr bwMode="auto">
        <a:xfrm>
          <a:off x="4953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25823</xdr:rowOff>
    </xdr:from>
    <xdr:ext cx="736600" cy="259045"/>
    <xdr:sp macro="" textlink="">
      <xdr:nvSpPr>
        <xdr:cNvPr id="55" name="テキスト ボックス 54"/>
        <xdr:cNvSpPr txBox="1"/>
      </xdr:nvSpPr>
      <xdr:spPr>
        <a:xfrm>
          <a:off x="4622800" y="247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15710</xdr:rowOff>
    </xdr:from>
    <xdr:to>
      <xdr:col>3</xdr:col>
      <xdr:colOff>904875</xdr:colOff>
      <xdr:row>17</xdr:row>
      <xdr:rowOff>100635</xdr:rowOff>
    </xdr:to>
    <xdr:cxnSp macro="">
      <xdr:nvCxnSpPr>
        <xdr:cNvPr id="56" name="直線コネクタ 55"/>
        <xdr:cNvCxnSpPr/>
      </xdr:nvCxnSpPr>
      <xdr:spPr bwMode="auto">
        <a:xfrm flipV="1">
          <a:off x="3606800" y="2806535"/>
          <a:ext cx="698500" cy="25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98340</xdr:rowOff>
    </xdr:from>
    <xdr:ext cx="762000" cy="259045"/>
    <xdr:sp macro="" textlink="">
      <xdr:nvSpPr>
        <xdr:cNvPr id="58" name="テキスト ボックス 57"/>
        <xdr:cNvSpPr txBox="1"/>
      </xdr:nvSpPr>
      <xdr:spPr>
        <a:xfrm>
          <a:off x="3924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67907</xdr:rowOff>
    </xdr:from>
    <xdr:to>
      <xdr:col>3</xdr:col>
      <xdr:colOff>206375</xdr:colOff>
      <xdr:row>17</xdr:row>
      <xdr:rowOff>100635</xdr:rowOff>
    </xdr:to>
    <xdr:cxnSp macro="">
      <xdr:nvCxnSpPr>
        <xdr:cNvPr id="59" name="直線コネクタ 58"/>
        <xdr:cNvCxnSpPr/>
      </xdr:nvCxnSpPr>
      <xdr:spPr bwMode="auto">
        <a:xfrm>
          <a:off x="2908300" y="2858732"/>
          <a:ext cx="698500" cy="20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8335</xdr:rowOff>
    </xdr:from>
    <xdr:ext cx="762000" cy="259045"/>
    <xdr:sp macro="" textlink="">
      <xdr:nvSpPr>
        <xdr:cNvPr id="61" name="テキスト ボックス 60"/>
        <xdr:cNvSpPr txBox="1"/>
      </xdr:nvSpPr>
      <xdr:spPr>
        <a:xfrm>
          <a:off x="32258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93641</xdr:rowOff>
    </xdr:from>
    <xdr:ext cx="762000" cy="259045"/>
    <xdr:sp macro="" textlink="">
      <xdr:nvSpPr>
        <xdr:cNvPr id="63" name="テキスト ボックス 62"/>
        <xdr:cNvSpPr txBox="1"/>
      </xdr:nvSpPr>
      <xdr:spPr>
        <a:xfrm>
          <a:off x="25273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27965</xdr:rowOff>
    </xdr:from>
    <xdr:to>
      <xdr:col>5</xdr:col>
      <xdr:colOff>34925</xdr:colOff>
      <xdr:row>15</xdr:row>
      <xdr:rowOff>129565</xdr:rowOff>
    </xdr:to>
    <xdr:sp macro="" textlink="">
      <xdr:nvSpPr>
        <xdr:cNvPr id="69" name="円/楕円 68"/>
        <xdr:cNvSpPr/>
      </xdr:nvSpPr>
      <xdr:spPr bwMode="auto">
        <a:xfrm>
          <a:off x="56007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44492</xdr:rowOff>
    </xdr:from>
    <xdr:ext cx="762000" cy="259045"/>
    <xdr:sp macro="" textlink="">
      <xdr:nvSpPr>
        <xdr:cNvPr id="70" name="人口1人当たり決算額の推移該当値テキスト130"/>
        <xdr:cNvSpPr txBox="1"/>
      </xdr:nvSpPr>
      <xdr:spPr>
        <a:xfrm>
          <a:off x="5740400" y="24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82,516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133121</xdr:rowOff>
    </xdr:from>
    <xdr:to>
      <xdr:col>4</xdr:col>
      <xdr:colOff>520700</xdr:colOff>
      <xdr:row>16</xdr:row>
      <xdr:rowOff>63271</xdr:rowOff>
    </xdr:to>
    <xdr:sp macro="" textlink="">
      <xdr:nvSpPr>
        <xdr:cNvPr id="71" name="円/楕円 70"/>
        <xdr:cNvSpPr/>
      </xdr:nvSpPr>
      <xdr:spPr bwMode="auto">
        <a:xfrm>
          <a:off x="49530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48048</xdr:rowOff>
    </xdr:from>
    <xdr:ext cx="736600" cy="259045"/>
    <xdr:sp macro="" textlink="">
      <xdr:nvSpPr>
        <xdr:cNvPr id="72" name="テキスト ボックス 71"/>
        <xdr:cNvSpPr txBox="1"/>
      </xdr:nvSpPr>
      <xdr:spPr>
        <a:xfrm>
          <a:off x="4622800" y="2838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136360</xdr:rowOff>
    </xdr:from>
    <xdr:to>
      <xdr:col>3</xdr:col>
      <xdr:colOff>955675</xdr:colOff>
      <xdr:row>16</xdr:row>
      <xdr:rowOff>66510</xdr:rowOff>
    </xdr:to>
    <xdr:sp macro="" textlink="">
      <xdr:nvSpPr>
        <xdr:cNvPr id="73" name="円/楕円 72"/>
        <xdr:cNvSpPr/>
      </xdr:nvSpPr>
      <xdr:spPr bwMode="auto">
        <a:xfrm>
          <a:off x="42545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76687</xdr:rowOff>
    </xdr:from>
    <xdr:ext cx="762000" cy="259045"/>
    <xdr:sp macro="" textlink="">
      <xdr:nvSpPr>
        <xdr:cNvPr id="74" name="テキスト ボックス 73"/>
        <xdr:cNvSpPr txBox="1"/>
      </xdr:nvSpPr>
      <xdr:spPr>
        <a:xfrm>
          <a:off x="3924300" y="25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49835</xdr:rowOff>
    </xdr:from>
    <xdr:to>
      <xdr:col>3</xdr:col>
      <xdr:colOff>257175</xdr:colOff>
      <xdr:row>17</xdr:row>
      <xdr:rowOff>151435</xdr:rowOff>
    </xdr:to>
    <xdr:sp macro="" textlink="">
      <xdr:nvSpPr>
        <xdr:cNvPr id="75" name="円/楕円 74"/>
        <xdr:cNvSpPr/>
      </xdr:nvSpPr>
      <xdr:spPr bwMode="auto">
        <a:xfrm>
          <a:off x="3556000" y="301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136212</xdr:rowOff>
    </xdr:from>
    <xdr:ext cx="762000" cy="259045"/>
    <xdr:sp macro="" textlink="">
      <xdr:nvSpPr>
        <xdr:cNvPr id="76" name="テキスト ボックス 75"/>
        <xdr:cNvSpPr txBox="1"/>
      </xdr:nvSpPr>
      <xdr:spPr>
        <a:xfrm>
          <a:off x="3225800" y="309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17107</xdr:rowOff>
    </xdr:from>
    <xdr:to>
      <xdr:col>2</xdr:col>
      <xdr:colOff>692150</xdr:colOff>
      <xdr:row>16</xdr:row>
      <xdr:rowOff>118707</xdr:rowOff>
    </xdr:to>
    <xdr:sp macro="" textlink="">
      <xdr:nvSpPr>
        <xdr:cNvPr id="77" name="円/楕円 76"/>
        <xdr:cNvSpPr/>
      </xdr:nvSpPr>
      <xdr:spPr bwMode="auto">
        <a:xfrm>
          <a:off x="2857500" y="280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103484</xdr:rowOff>
    </xdr:from>
    <xdr:ext cx="762000" cy="259045"/>
    <xdr:sp macro="" textlink="">
      <xdr:nvSpPr>
        <xdr:cNvPr id="78" name="テキスト ボックス 77"/>
        <xdr:cNvSpPr txBox="1"/>
      </xdr:nvSpPr>
      <xdr:spPr>
        <a:xfrm>
          <a:off x="2527300" y="289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73245</xdr:rowOff>
    </xdr:from>
    <xdr:ext cx="762000" cy="259045"/>
    <xdr:sp macro="" textlink="">
      <xdr:nvSpPr>
        <xdr:cNvPr id="109" name="人口1人当たり決算額の推移最小値テキスト445"/>
        <xdr:cNvSpPr txBox="1"/>
      </xdr:nvSpPr>
      <xdr:spPr>
        <a:xfrm>
          <a:off x="5740400" y="75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157937</xdr:rowOff>
    </xdr:from>
    <xdr:to>
      <xdr:col>4</xdr:col>
      <xdr:colOff>1117600</xdr:colOff>
      <xdr:row>35</xdr:row>
      <xdr:rowOff>241681</xdr:rowOff>
    </xdr:to>
    <xdr:cxnSp macro="">
      <xdr:nvCxnSpPr>
        <xdr:cNvPr id="113" name="直線コネクタ 112"/>
        <xdr:cNvCxnSpPr/>
      </xdr:nvCxnSpPr>
      <xdr:spPr bwMode="auto">
        <a:xfrm>
          <a:off x="5003800" y="6768287"/>
          <a:ext cx="647700" cy="8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10482</xdr:rowOff>
    </xdr:from>
    <xdr:ext cx="762000" cy="259045"/>
    <xdr:sp macro="" textlink="">
      <xdr:nvSpPr>
        <xdr:cNvPr id="114" name="人口1人当たり決算額の推移平均値テキスト445"/>
        <xdr:cNvSpPr txBox="1"/>
      </xdr:nvSpPr>
      <xdr:spPr>
        <a:xfrm>
          <a:off x="5740400" y="696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660</xdr:rowOff>
    </xdr:from>
    <xdr:to>
      <xdr:col>4</xdr:col>
      <xdr:colOff>469900</xdr:colOff>
      <xdr:row>35</xdr:row>
      <xdr:rowOff>157937</xdr:rowOff>
    </xdr:to>
    <xdr:cxnSp macro="">
      <xdr:nvCxnSpPr>
        <xdr:cNvPr id="116" name="直線コネクタ 115"/>
        <xdr:cNvCxnSpPr/>
      </xdr:nvCxnSpPr>
      <xdr:spPr bwMode="auto">
        <a:xfrm>
          <a:off x="4305300" y="6611010"/>
          <a:ext cx="698500" cy="15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278664</xdr:rowOff>
    </xdr:from>
    <xdr:to>
      <xdr:col>4</xdr:col>
      <xdr:colOff>520700</xdr:colOff>
      <xdr:row>36</xdr:row>
      <xdr:rowOff>37364</xdr:rowOff>
    </xdr:to>
    <xdr:sp macro="" textlink="">
      <xdr:nvSpPr>
        <xdr:cNvPr id="117" name="フローチャート : 判断 116"/>
        <xdr:cNvSpPr/>
      </xdr:nvSpPr>
      <xdr:spPr bwMode="auto">
        <a:xfrm>
          <a:off x="49530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22141</xdr:rowOff>
    </xdr:from>
    <xdr:ext cx="736600" cy="259045"/>
    <xdr:sp macro="" textlink="">
      <xdr:nvSpPr>
        <xdr:cNvPr id="118" name="テキスト ボックス 117"/>
        <xdr:cNvSpPr txBox="1"/>
      </xdr:nvSpPr>
      <xdr:spPr>
        <a:xfrm>
          <a:off x="4622800" y="697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292888</xdr:rowOff>
    </xdr:from>
    <xdr:to>
      <xdr:col>3</xdr:col>
      <xdr:colOff>904875</xdr:colOff>
      <xdr:row>35</xdr:row>
      <xdr:rowOff>660</xdr:rowOff>
    </xdr:to>
    <xdr:cxnSp macro="">
      <xdr:nvCxnSpPr>
        <xdr:cNvPr id="119" name="直線コネクタ 118"/>
        <xdr:cNvCxnSpPr/>
      </xdr:nvCxnSpPr>
      <xdr:spPr bwMode="auto">
        <a:xfrm>
          <a:off x="3606800" y="6560338"/>
          <a:ext cx="698500" cy="5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124782</xdr:rowOff>
    </xdr:from>
    <xdr:ext cx="762000" cy="259045"/>
    <xdr:sp macro="" textlink="">
      <xdr:nvSpPr>
        <xdr:cNvPr id="121" name="テキスト ボックス 120"/>
        <xdr:cNvSpPr txBox="1"/>
      </xdr:nvSpPr>
      <xdr:spPr>
        <a:xfrm>
          <a:off x="3924300" y="70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162052</xdr:rowOff>
    </xdr:from>
    <xdr:to>
      <xdr:col>3</xdr:col>
      <xdr:colOff>206375</xdr:colOff>
      <xdr:row>34</xdr:row>
      <xdr:rowOff>292888</xdr:rowOff>
    </xdr:to>
    <xdr:cxnSp macro="">
      <xdr:nvCxnSpPr>
        <xdr:cNvPr id="122" name="直線コネクタ 121"/>
        <xdr:cNvCxnSpPr/>
      </xdr:nvCxnSpPr>
      <xdr:spPr bwMode="auto">
        <a:xfrm>
          <a:off x="2908300" y="6429502"/>
          <a:ext cx="698500" cy="13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259732</xdr:rowOff>
    </xdr:from>
    <xdr:ext cx="762000" cy="259045"/>
    <xdr:sp macro="" textlink="">
      <xdr:nvSpPr>
        <xdr:cNvPr id="124" name="テキスト ボックス 123"/>
        <xdr:cNvSpPr txBox="1"/>
      </xdr:nvSpPr>
      <xdr:spPr>
        <a:xfrm>
          <a:off x="32258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150690</xdr:rowOff>
    </xdr:from>
    <xdr:ext cx="762000" cy="259045"/>
    <xdr:sp macro="" textlink="">
      <xdr:nvSpPr>
        <xdr:cNvPr id="126" name="テキスト ボックス 125"/>
        <xdr:cNvSpPr txBox="1"/>
      </xdr:nvSpPr>
      <xdr:spPr>
        <a:xfrm>
          <a:off x="2527300" y="67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190881</xdr:rowOff>
    </xdr:from>
    <xdr:to>
      <xdr:col>5</xdr:col>
      <xdr:colOff>34925</xdr:colOff>
      <xdr:row>35</xdr:row>
      <xdr:rowOff>292481</xdr:rowOff>
    </xdr:to>
    <xdr:sp macro="" textlink="">
      <xdr:nvSpPr>
        <xdr:cNvPr id="132" name="円/楕円 131"/>
        <xdr:cNvSpPr/>
      </xdr:nvSpPr>
      <xdr:spPr bwMode="auto">
        <a:xfrm>
          <a:off x="56007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35958</xdr:rowOff>
    </xdr:from>
    <xdr:ext cx="762000" cy="259045"/>
    <xdr:sp macro="" textlink="">
      <xdr:nvSpPr>
        <xdr:cNvPr id="133" name="人口1人当たり決算額の推移該当値テキスト445"/>
        <xdr:cNvSpPr txBox="1"/>
      </xdr:nvSpPr>
      <xdr:spPr>
        <a:xfrm>
          <a:off x="5740400" y="66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107137</xdr:rowOff>
    </xdr:from>
    <xdr:to>
      <xdr:col>4</xdr:col>
      <xdr:colOff>520700</xdr:colOff>
      <xdr:row>35</xdr:row>
      <xdr:rowOff>208737</xdr:rowOff>
    </xdr:to>
    <xdr:sp macro="" textlink="">
      <xdr:nvSpPr>
        <xdr:cNvPr id="134" name="円/楕円 133"/>
        <xdr:cNvSpPr/>
      </xdr:nvSpPr>
      <xdr:spPr bwMode="auto">
        <a:xfrm>
          <a:off x="4953000" y="671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218914</xdr:rowOff>
    </xdr:from>
    <xdr:ext cx="736600" cy="259045"/>
    <xdr:sp macro="" textlink="">
      <xdr:nvSpPr>
        <xdr:cNvPr id="135" name="テキスト ボックス 134"/>
        <xdr:cNvSpPr txBox="1"/>
      </xdr:nvSpPr>
      <xdr:spPr>
        <a:xfrm>
          <a:off x="4622800" y="648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292760</xdr:rowOff>
    </xdr:from>
    <xdr:to>
      <xdr:col>3</xdr:col>
      <xdr:colOff>955675</xdr:colOff>
      <xdr:row>35</xdr:row>
      <xdr:rowOff>51460</xdr:rowOff>
    </xdr:to>
    <xdr:sp macro="" textlink="">
      <xdr:nvSpPr>
        <xdr:cNvPr id="136" name="円/楕円 135"/>
        <xdr:cNvSpPr/>
      </xdr:nvSpPr>
      <xdr:spPr bwMode="auto">
        <a:xfrm>
          <a:off x="4254500" y="656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61637</xdr:rowOff>
    </xdr:from>
    <xdr:ext cx="762000" cy="259045"/>
    <xdr:sp macro="" textlink="">
      <xdr:nvSpPr>
        <xdr:cNvPr id="137" name="テキスト ボックス 136"/>
        <xdr:cNvSpPr txBox="1"/>
      </xdr:nvSpPr>
      <xdr:spPr>
        <a:xfrm>
          <a:off x="3924300" y="63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242088</xdr:rowOff>
    </xdr:from>
    <xdr:to>
      <xdr:col>3</xdr:col>
      <xdr:colOff>257175</xdr:colOff>
      <xdr:row>35</xdr:row>
      <xdr:rowOff>788</xdr:rowOff>
    </xdr:to>
    <xdr:sp macro="" textlink="">
      <xdr:nvSpPr>
        <xdr:cNvPr id="138" name="円/楕円 137"/>
        <xdr:cNvSpPr/>
      </xdr:nvSpPr>
      <xdr:spPr bwMode="auto">
        <a:xfrm>
          <a:off x="3556000" y="650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10965</xdr:rowOff>
    </xdr:from>
    <xdr:ext cx="762000" cy="259045"/>
    <xdr:sp macro="" textlink="">
      <xdr:nvSpPr>
        <xdr:cNvPr id="139" name="テキスト ボックス 138"/>
        <xdr:cNvSpPr txBox="1"/>
      </xdr:nvSpPr>
      <xdr:spPr>
        <a:xfrm>
          <a:off x="3225800" y="62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111252</xdr:rowOff>
    </xdr:from>
    <xdr:to>
      <xdr:col>2</xdr:col>
      <xdr:colOff>692150</xdr:colOff>
      <xdr:row>34</xdr:row>
      <xdr:rowOff>212852</xdr:rowOff>
    </xdr:to>
    <xdr:sp macro="" textlink="">
      <xdr:nvSpPr>
        <xdr:cNvPr id="140" name="円/楕円 139"/>
        <xdr:cNvSpPr/>
      </xdr:nvSpPr>
      <xdr:spPr bwMode="auto">
        <a:xfrm>
          <a:off x="2857500" y="63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223029</xdr:rowOff>
    </xdr:from>
    <xdr:ext cx="762000" cy="259045"/>
    <xdr:sp macro="" textlink="">
      <xdr:nvSpPr>
        <xdr:cNvPr id="141" name="テキスト ボックス 140"/>
        <xdr:cNvSpPr txBox="1"/>
      </xdr:nvSpPr>
      <xdr:spPr>
        <a:xfrm>
          <a:off x="2527300" y="614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67691</xdr:rowOff>
    </xdr:from>
    <xdr:to>
      <xdr:col>6</xdr:col>
      <xdr:colOff>511175</xdr:colOff>
      <xdr:row>36</xdr:row>
      <xdr:rowOff>132548</xdr:rowOff>
    </xdr:to>
    <xdr:cxnSp macro="">
      <xdr:nvCxnSpPr>
        <xdr:cNvPr id="63" name="直線コネクタ 62"/>
        <xdr:cNvCxnSpPr/>
      </xdr:nvCxnSpPr>
      <xdr:spPr>
        <a:xfrm>
          <a:off x="3797300" y="6239891"/>
          <a:ext cx="8382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99988</xdr:rowOff>
    </xdr:from>
    <xdr:ext cx="534377" cy="259045"/>
    <xdr:sp macro="" textlink="">
      <xdr:nvSpPr>
        <xdr:cNvPr id="64" name="人件費平均値テキスト"/>
        <xdr:cNvSpPr txBox="1"/>
      </xdr:nvSpPr>
      <xdr:spPr>
        <a:xfrm>
          <a:off x="4686300" y="610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39018</xdr:rowOff>
    </xdr:from>
    <xdr:to>
      <xdr:col>5</xdr:col>
      <xdr:colOff>358775</xdr:colOff>
      <xdr:row>36</xdr:row>
      <xdr:rowOff>67691</xdr:rowOff>
    </xdr:to>
    <xdr:cxnSp macro="">
      <xdr:nvCxnSpPr>
        <xdr:cNvPr id="66" name="直線コネクタ 65"/>
        <xdr:cNvCxnSpPr/>
      </xdr:nvCxnSpPr>
      <xdr:spPr>
        <a:xfrm>
          <a:off x="2908300" y="6211218"/>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116528</xdr:rowOff>
    </xdr:from>
    <xdr:to>
      <xdr:col>5</xdr:col>
      <xdr:colOff>409575</xdr:colOff>
      <xdr:row>36</xdr:row>
      <xdr:rowOff>46678</xdr:rowOff>
    </xdr:to>
    <xdr:sp macro="" textlink="">
      <xdr:nvSpPr>
        <xdr:cNvPr id="67" name="フローチャート : 判断 66"/>
        <xdr:cNvSpPr/>
      </xdr:nvSpPr>
      <xdr:spPr>
        <a:xfrm>
          <a:off x="3746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63205</xdr:rowOff>
    </xdr:from>
    <xdr:ext cx="534377" cy="259045"/>
    <xdr:sp macro="" textlink="">
      <xdr:nvSpPr>
        <xdr:cNvPr id="68" name="テキスト ボックス 67"/>
        <xdr:cNvSpPr txBox="1"/>
      </xdr:nvSpPr>
      <xdr:spPr>
        <a:xfrm>
          <a:off x="3530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39018</xdr:rowOff>
    </xdr:from>
    <xdr:to>
      <xdr:col>4</xdr:col>
      <xdr:colOff>155575</xdr:colOff>
      <xdr:row>37</xdr:row>
      <xdr:rowOff>5087</xdr:rowOff>
    </xdr:to>
    <xdr:cxnSp macro="">
      <xdr:nvCxnSpPr>
        <xdr:cNvPr id="69" name="直線コネクタ 68"/>
        <xdr:cNvCxnSpPr/>
      </xdr:nvCxnSpPr>
      <xdr:spPr>
        <a:xfrm flipV="1">
          <a:off x="2019300" y="6211218"/>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127155</xdr:rowOff>
    </xdr:from>
    <xdr:ext cx="534377" cy="259045"/>
    <xdr:sp macro="" textlink="">
      <xdr:nvSpPr>
        <xdr:cNvPr id="71" name="テキスト ボックス 70"/>
        <xdr:cNvSpPr txBox="1"/>
      </xdr:nvSpPr>
      <xdr:spPr>
        <a:xfrm>
          <a:off x="2641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69324</xdr:rowOff>
    </xdr:from>
    <xdr:to>
      <xdr:col>2</xdr:col>
      <xdr:colOff>638175</xdr:colOff>
      <xdr:row>37</xdr:row>
      <xdr:rowOff>5087</xdr:rowOff>
    </xdr:to>
    <xdr:cxnSp macro="">
      <xdr:nvCxnSpPr>
        <xdr:cNvPr id="72" name="直線コネクタ 71"/>
        <xdr:cNvCxnSpPr/>
      </xdr:nvCxnSpPr>
      <xdr:spPr>
        <a:xfrm>
          <a:off x="1130300" y="6241524"/>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3638</xdr:rowOff>
    </xdr:from>
    <xdr:ext cx="534377" cy="259045"/>
    <xdr:sp macro="" textlink="">
      <xdr:nvSpPr>
        <xdr:cNvPr id="74" name="テキスト ボックス 73"/>
        <xdr:cNvSpPr txBox="1"/>
      </xdr:nvSpPr>
      <xdr:spPr>
        <a:xfrm>
          <a:off x="1752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100499</xdr:rowOff>
    </xdr:from>
    <xdr:ext cx="534377" cy="259045"/>
    <xdr:sp macro="" textlink="">
      <xdr:nvSpPr>
        <xdr:cNvPr id="76" name="テキスト ボックス 75"/>
        <xdr:cNvSpPr txBox="1"/>
      </xdr:nvSpPr>
      <xdr:spPr>
        <a:xfrm>
          <a:off x="863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81748</xdr:rowOff>
    </xdr:from>
    <xdr:to>
      <xdr:col>6</xdr:col>
      <xdr:colOff>561975</xdr:colOff>
      <xdr:row>37</xdr:row>
      <xdr:rowOff>11898</xdr:rowOff>
    </xdr:to>
    <xdr:sp macro="" textlink="">
      <xdr:nvSpPr>
        <xdr:cNvPr id="82" name="円/楕円 81"/>
        <xdr:cNvSpPr/>
      </xdr:nvSpPr>
      <xdr:spPr>
        <a:xfrm>
          <a:off x="45847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60175</xdr:rowOff>
    </xdr:from>
    <xdr:ext cx="534377" cy="259045"/>
    <xdr:sp macro="" textlink="">
      <xdr:nvSpPr>
        <xdr:cNvPr id="83" name="人件費該当値テキスト"/>
        <xdr:cNvSpPr txBox="1"/>
      </xdr:nvSpPr>
      <xdr:spPr>
        <a:xfrm>
          <a:off x="4686300" y="62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16891</xdr:rowOff>
    </xdr:from>
    <xdr:to>
      <xdr:col>5</xdr:col>
      <xdr:colOff>409575</xdr:colOff>
      <xdr:row>36</xdr:row>
      <xdr:rowOff>118491</xdr:rowOff>
    </xdr:to>
    <xdr:sp macro="" textlink="">
      <xdr:nvSpPr>
        <xdr:cNvPr id="84" name="円/楕円 83"/>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109618</xdr:rowOff>
    </xdr:from>
    <xdr:ext cx="534377" cy="259045"/>
    <xdr:sp macro="" textlink="">
      <xdr:nvSpPr>
        <xdr:cNvPr id="85" name="テキスト ボックス 84"/>
        <xdr:cNvSpPr txBox="1"/>
      </xdr:nvSpPr>
      <xdr:spPr>
        <a:xfrm>
          <a:off x="3530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159668</xdr:rowOff>
    </xdr:from>
    <xdr:to>
      <xdr:col>4</xdr:col>
      <xdr:colOff>206375</xdr:colOff>
      <xdr:row>36</xdr:row>
      <xdr:rowOff>89818</xdr:rowOff>
    </xdr:to>
    <xdr:sp macro="" textlink="">
      <xdr:nvSpPr>
        <xdr:cNvPr id="86" name="円/楕円 85"/>
        <xdr:cNvSpPr/>
      </xdr:nvSpPr>
      <xdr:spPr>
        <a:xfrm>
          <a:off x="2857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106345</xdr:rowOff>
    </xdr:from>
    <xdr:ext cx="534377" cy="259045"/>
    <xdr:sp macro="" textlink="">
      <xdr:nvSpPr>
        <xdr:cNvPr id="87" name="テキスト ボックス 86"/>
        <xdr:cNvSpPr txBox="1"/>
      </xdr:nvSpPr>
      <xdr:spPr>
        <a:xfrm>
          <a:off x="2641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125737</xdr:rowOff>
    </xdr:from>
    <xdr:to>
      <xdr:col>3</xdr:col>
      <xdr:colOff>3175</xdr:colOff>
      <xdr:row>37</xdr:row>
      <xdr:rowOff>55887</xdr:rowOff>
    </xdr:to>
    <xdr:sp macro="" textlink="">
      <xdr:nvSpPr>
        <xdr:cNvPr id="88" name="円/楕円 87"/>
        <xdr:cNvSpPr/>
      </xdr:nvSpPr>
      <xdr:spPr>
        <a:xfrm>
          <a:off x="1968500" y="6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47014</xdr:rowOff>
    </xdr:from>
    <xdr:ext cx="534377" cy="259045"/>
    <xdr:sp macro="" textlink="">
      <xdr:nvSpPr>
        <xdr:cNvPr id="89" name="テキスト ボックス 88"/>
        <xdr:cNvSpPr txBox="1"/>
      </xdr:nvSpPr>
      <xdr:spPr>
        <a:xfrm>
          <a:off x="1752111"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18524</xdr:rowOff>
    </xdr:from>
    <xdr:to>
      <xdr:col>1</xdr:col>
      <xdr:colOff>485775</xdr:colOff>
      <xdr:row>36</xdr:row>
      <xdr:rowOff>120124</xdr:rowOff>
    </xdr:to>
    <xdr:sp macro="" textlink="">
      <xdr:nvSpPr>
        <xdr:cNvPr id="90" name="円/楕円 89"/>
        <xdr:cNvSpPr/>
      </xdr:nvSpPr>
      <xdr:spPr>
        <a:xfrm>
          <a:off x="1079500" y="61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111251</xdr:rowOff>
    </xdr:from>
    <xdr:ext cx="534377" cy="259045"/>
    <xdr:sp macro="" textlink="">
      <xdr:nvSpPr>
        <xdr:cNvPr id="91" name="テキスト ボックス 90"/>
        <xdr:cNvSpPr txBox="1"/>
      </xdr:nvSpPr>
      <xdr:spPr>
        <a:xfrm>
          <a:off x="863111" y="62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6" name="直線コネクタ 115"/>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7"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18" name="直線コネクタ 117"/>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19"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0" name="直線コネクタ 119"/>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84844</xdr:rowOff>
    </xdr:from>
    <xdr:to>
      <xdr:col>6</xdr:col>
      <xdr:colOff>511175</xdr:colOff>
      <xdr:row>58</xdr:row>
      <xdr:rowOff>113411</xdr:rowOff>
    </xdr:to>
    <xdr:cxnSp macro="">
      <xdr:nvCxnSpPr>
        <xdr:cNvPr id="121" name="直線コネクタ 120"/>
        <xdr:cNvCxnSpPr/>
      </xdr:nvCxnSpPr>
      <xdr:spPr>
        <a:xfrm flipV="1">
          <a:off x="3797300" y="10028944"/>
          <a:ext cx="8382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2"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3" name="フローチャート : 判断 122"/>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86276</xdr:rowOff>
    </xdr:from>
    <xdr:to>
      <xdr:col>5</xdr:col>
      <xdr:colOff>358775</xdr:colOff>
      <xdr:row>58</xdr:row>
      <xdr:rowOff>113411</xdr:rowOff>
    </xdr:to>
    <xdr:cxnSp macro="">
      <xdr:nvCxnSpPr>
        <xdr:cNvPr id="124" name="直線コネクタ 123"/>
        <xdr:cNvCxnSpPr/>
      </xdr:nvCxnSpPr>
      <xdr:spPr>
        <a:xfrm>
          <a:off x="2908300" y="1003037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92451</xdr:rowOff>
    </xdr:from>
    <xdr:to>
      <xdr:col>5</xdr:col>
      <xdr:colOff>409575</xdr:colOff>
      <xdr:row>58</xdr:row>
      <xdr:rowOff>22601</xdr:rowOff>
    </xdr:to>
    <xdr:sp macro="" textlink="">
      <xdr:nvSpPr>
        <xdr:cNvPr id="125" name="フローチャート : 判断 124"/>
        <xdr:cNvSpPr/>
      </xdr:nvSpPr>
      <xdr:spPr>
        <a:xfrm>
          <a:off x="3746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39128</xdr:rowOff>
    </xdr:from>
    <xdr:ext cx="534377" cy="259045"/>
    <xdr:sp macro="" textlink="">
      <xdr:nvSpPr>
        <xdr:cNvPr id="126" name="テキスト ボックス 125"/>
        <xdr:cNvSpPr txBox="1"/>
      </xdr:nvSpPr>
      <xdr:spPr>
        <a:xfrm>
          <a:off x="3530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86276</xdr:rowOff>
    </xdr:from>
    <xdr:to>
      <xdr:col>4</xdr:col>
      <xdr:colOff>155575</xdr:colOff>
      <xdr:row>58</xdr:row>
      <xdr:rowOff>111354</xdr:rowOff>
    </xdr:to>
    <xdr:cxnSp macro="">
      <xdr:nvCxnSpPr>
        <xdr:cNvPr id="127" name="直線コネクタ 126"/>
        <xdr:cNvCxnSpPr/>
      </xdr:nvCxnSpPr>
      <xdr:spPr>
        <a:xfrm flipV="1">
          <a:off x="2019300" y="10030376"/>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28" name="フローチャート : 判断 127"/>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29" name="テキスト ボックス 128"/>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111354</xdr:rowOff>
    </xdr:from>
    <xdr:to>
      <xdr:col>2</xdr:col>
      <xdr:colOff>638175</xdr:colOff>
      <xdr:row>59</xdr:row>
      <xdr:rowOff>64</xdr:rowOff>
    </xdr:to>
    <xdr:cxnSp macro="">
      <xdr:nvCxnSpPr>
        <xdr:cNvPr id="130" name="直線コネクタ 129"/>
        <xdr:cNvCxnSpPr/>
      </xdr:nvCxnSpPr>
      <xdr:spPr>
        <a:xfrm flipV="1">
          <a:off x="1130300" y="1005545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1" name="フローチャート : 判断 130"/>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2" name="テキスト ボックス 131"/>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3" name="フローチャート : 判断 132"/>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4" name="テキスト ボックス 133"/>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34044</xdr:rowOff>
    </xdr:from>
    <xdr:to>
      <xdr:col>6</xdr:col>
      <xdr:colOff>561975</xdr:colOff>
      <xdr:row>58</xdr:row>
      <xdr:rowOff>135644</xdr:rowOff>
    </xdr:to>
    <xdr:sp macro="" textlink="">
      <xdr:nvSpPr>
        <xdr:cNvPr id="140" name="円/楕円 139"/>
        <xdr:cNvSpPr/>
      </xdr:nvSpPr>
      <xdr:spPr>
        <a:xfrm>
          <a:off x="4584700" y="9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12471</xdr:rowOff>
    </xdr:from>
    <xdr:ext cx="534377" cy="259045"/>
    <xdr:sp macro="" textlink="">
      <xdr:nvSpPr>
        <xdr:cNvPr id="141" name="物件費該当値テキスト"/>
        <xdr:cNvSpPr txBox="1"/>
      </xdr:nvSpPr>
      <xdr:spPr>
        <a:xfrm>
          <a:off x="4686300" y="9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62611</xdr:rowOff>
    </xdr:from>
    <xdr:to>
      <xdr:col>5</xdr:col>
      <xdr:colOff>409575</xdr:colOff>
      <xdr:row>58</xdr:row>
      <xdr:rowOff>164211</xdr:rowOff>
    </xdr:to>
    <xdr:sp macro="" textlink="">
      <xdr:nvSpPr>
        <xdr:cNvPr id="142" name="円/楕円 141"/>
        <xdr:cNvSpPr/>
      </xdr:nvSpPr>
      <xdr:spPr>
        <a:xfrm>
          <a:off x="3746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155338</xdr:rowOff>
    </xdr:from>
    <xdr:ext cx="534377" cy="259045"/>
    <xdr:sp macro="" textlink="">
      <xdr:nvSpPr>
        <xdr:cNvPr id="143" name="テキスト ボックス 142"/>
        <xdr:cNvSpPr txBox="1"/>
      </xdr:nvSpPr>
      <xdr:spPr>
        <a:xfrm>
          <a:off x="3530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35476</xdr:rowOff>
    </xdr:from>
    <xdr:to>
      <xdr:col>4</xdr:col>
      <xdr:colOff>206375</xdr:colOff>
      <xdr:row>58</xdr:row>
      <xdr:rowOff>137076</xdr:rowOff>
    </xdr:to>
    <xdr:sp macro="" textlink="">
      <xdr:nvSpPr>
        <xdr:cNvPr id="144" name="円/楕円 143"/>
        <xdr:cNvSpPr/>
      </xdr:nvSpPr>
      <xdr:spPr>
        <a:xfrm>
          <a:off x="2857500" y="99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128203</xdr:rowOff>
    </xdr:from>
    <xdr:ext cx="534377" cy="259045"/>
    <xdr:sp macro="" textlink="">
      <xdr:nvSpPr>
        <xdr:cNvPr id="145" name="テキスト ボックス 144"/>
        <xdr:cNvSpPr txBox="1"/>
      </xdr:nvSpPr>
      <xdr:spPr>
        <a:xfrm>
          <a:off x="2641111" y="100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60554</xdr:rowOff>
    </xdr:from>
    <xdr:to>
      <xdr:col>3</xdr:col>
      <xdr:colOff>3175</xdr:colOff>
      <xdr:row>58</xdr:row>
      <xdr:rowOff>162154</xdr:rowOff>
    </xdr:to>
    <xdr:sp macro="" textlink="">
      <xdr:nvSpPr>
        <xdr:cNvPr id="146" name="円/楕円 145"/>
        <xdr:cNvSpPr/>
      </xdr:nvSpPr>
      <xdr:spPr>
        <a:xfrm>
          <a:off x="1968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153281</xdr:rowOff>
    </xdr:from>
    <xdr:ext cx="534377" cy="259045"/>
    <xdr:sp macro="" textlink="">
      <xdr:nvSpPr>
        <xdr:cNvPr id="147" name="テキスト ボックス 146"/>
        <xdr:cNvSpPr txBox="1"/>
      </xdr:nvSpPr>
      <xdr:spPr>
        <a:xfrm>
          <a:off x="1752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120714</xdr:rowOff>
    </xdr:from>
    <xdr:to>
      <xdr:col>1</xdr:col>
      <xdr:colOff>485775</xdr:colOff>
      <xdr:row>59</xdr:row>
      <xdr:rowOff>50864</xdr:rowOff>
    </xdr:to>
    <xdr:sp macro="" textlink="">
      <xdr:nvSpPr>
        <xdr:cNvPr id="148" name="円/楕円 147"/>
        <xdr:cNvSpPr/>
      </xdr:nvSpPr>
      <xdr:spPr>
        <a:xfrm>
          <a:off x="1079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41991</xdr:rowOff>
    </xdr:from>
    <xdr:ext cx="534377" cy="259045"/>
    <xdr:sp macro="" textlink="">
      <xdr:nvSpPr>
        <xdr:cNvPr id="149" name="テキスト ボックス 148"/>
        <xdr:cNvSpPr txBox="1"/>
      </xdr:nvSpPr>
      <xdr:spPr>
        <a:xfrm>
          <a:off x="863111" y="101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4" name="直線コネクタ 173"/>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5"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6" name="直線コネクタ 175"/>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7"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8" name="直線コネクタ 177"/>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152464</xdr:rowOff>
    </xdr:from>
    <xdr:to>
      <xdr:col>6</xdr:col>
      <xdr:colOff>511175</xdr:colOff>
      <xdr:row>77</xdr:row>
      <xdr:rowOff>5017</xdr:rowOff>
    </xdr:to>
    <xdr:cxnSp macro="">
      <xdr:nvCxnSpPr>
        <xdr:cNvPr id="179" name="直線コネクタ 178"/>
        <xdr:cNvCxnSpPr/>
      </xdr:nvCxnSpPr>
      <xdr:spPr>
        <a:xfrm>
          <a:off x="3797300" y="1318266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0"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1" name="フローチャート : 判断 180"/>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152464</xdr:rowOff>
    </xdr:from>
    <xdr:to>
      <xdr:col>5</xdr:col>
      <xdr:colOff>358775</xdr:colOff>
      <xdr:row>77</xdr:row>
      <xdr:rowOff>29400</xdr:rowOff>
    </xdr:to>
    <xdr:cxnSp macro="">
      <xdr:nvCxnSpPr>
        <xdr:cNvPr id="182" name="直線コネクタ 181"/>
        <xdr:cNvCxnSpPr/>
      </xdr:nvCxnSpPr>
      <xdr:spPr>
        <a:xfrm flipV="1">
          <a:off x="2908300" y="13182664"/>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171196</xdr:rowOff>
    </xdr:from>
    <xdr:to>
      <xdr:col>5</xdr:col>
      <xdr:colOff>409575</xdr:colOff>
      <xdr:row>75</xdr:row>
      <xdr:rowOff>101346</xdr:rowOff>
    </xdr:to>
    <xdr:sp macro="" textlink="">
      <xdr:nvSpPr>
        <xdr:cNvPr id="183" name="フローチャート : 判断 182"/>
        <xdr:cNvSpPr/>
      </xdr:nvSpPr>
      <xdr:spPr>
        <a:xfrm>
          <a:off x="3746500" y="128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117873</xdr:rowOff>
    </xdr:from>
    <xdr:ext cx="469744" cy="259045"/>
    <xdr:sp macro="" textlink="">
      <xdr:nvSpPr>
        <xdr:cNvPr id="184" name="テキスト ボックス 183"/>
        <xdr:cNvSpPr txBox="1"/>
      </xdr:nvSpPr>
      <xdr:spPr>
        <a:xfrm>
          <a:off x="3562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122174</xdr:rowOff>
    </xdr:from>
    <xdr:to>
      <xdr:col>4</xdr:col>
      <xdr:colOff>155575</xdr:colOff>
      <xdr:row>77</xdr:row>
      <xdr:rowOff>29400</xdr:rowOff>
    </xdr:to>
    <xdr:cxnSp macro="">
      <xdr:nvCxnSpPr>
        <xdr:cNvPr id="185" name="直線コネクタ 184"/>
        <xdr:cNvCxnSpPr/>
      </xdr:nvCxnSpPr>
      <xdr:spPr>
        <a:xfrm>
          <a:off x="2019300" y="13152374"/>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6" name="フローチャート : 判断 185"/>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7" name="テキスト ボックス 186"/>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122174</xdr:rowOff>
    </xdr:from>
    <xdr:to>
      <xdr:col>2</xdr:col>
      <xdr:colOff>638175</xdr:colOff>
      <xdr:row>76</xdr:row>
      <xdr:rowOff>137413</xdr:rowOff>
    </xdr:to>
    <xdr:cxnSp macro="">
      <xdr:nvCxnSpPr>
        <xdr:cNvPr id="188" name="直線コネクタ 187"/>
        <xdr:cNvCxnSpPr/>
      </xdr:nvCxnSpPr>
      <xdr:spPr>
        <a:xfrm flipV="1">
          <a:off x="1130300" y="1315237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9" name="フローチャート : 判断 188"/>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90" name="テキスト ボックス 189"/>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1" name="フローチャート : 判断 190"/>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2" name="テキスト ボックス 191"/>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125667</xdr:rowOff>
    </xdr:from>
    <xdr:to>
      <xdr:col>6</xdr:col>
      <xdr:colOff>561975</xdr:colOff>
      <xdr:row>77</xdr:row>
      <xdr:rowOff>55817</xdr:rowOff>
    </xdr:to>
    <xdr:sp macro="" textlink="">
      <xdr:nvSpPr>
        <xdr:cNvPr id="198" name="円/楕円 197"/>
        <xdr:cNvSpPr/>
      </xdr:nvSpPr>
      <xdr:spPr>
        <a:xfrm>
          <a:off x="45847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104094</xdr:rowOff>
    </xdr:from>
    <xdr:ext cx="469744" cy="259045"/>
    <xdr:sp macro="" textlink="">
      <xdr:nvSpPr>
        <xdr:cNvPr id="199" name="維持補修費該当値テキスト"/>
        <xdr:cNvSpPr txBox="1"/>
      </xdr:nvSpPr>
      <xdr:spPr>
        <a:xfrm>
          <a:off x="4686300" y="131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101664</xdr:rowOff>
    </xdr:from>
    <xdr:to>
      <xdr:col>5</xdr:col>
      <xdr:colOff>409575</xdr:colOff>
      <xdr:row>77</xdr:row>
      <xdr:rowOff>31814</xdr:rowOff>
    </xdr:to>
    <xdr:sp macro="" textlink="">
      <xdr:nvSpPr>
        <xdr:cNvPr id="200" name="円/楕円 199"/>
        <xdr:cNvSpPr/>
      </xdr:nvSpPr>
      <xdr:spPr>
        <a:xfrm>
          <a:off x="3746500" y="131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22941</xdr:rowOff>
    </xdr:from>
    <xdr:ext cx="469744" cy="259045"/>
    <xdr:sp macro="" textlink="">
      <xdr:nvSpPr>
        <xdr:cNvPr id="201" name="テキスト ボックス 200"/>
        <xdr:cNvSpPr txBox="1"/>
      </xdr:nvSpPr>
      <xdr:spPr>
        <a:xfrm>
          <a:off x="3562427" y="132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150050</xdr:rowOff>
    </xdr:from>
    <xdr:to>
      <xdr:col>4</xdr:col>
      <xdr:colOff>206375</xdr:colOff>
      <xdr:row>77</xdr:row>
      <xdr:rowOff>80200</xdr:rowOff>
    </xdr:to>
    <xdr:sp macro="" textlink="">
      <xdr:nvSpPr>
        <xdr:cNvPr id="202" name="円/楕円 201"/>
        <xdr:cNvSpPr/>
      </xdr:nvSpPr>
      <xdr:spPr>
        <a:xfrm>
          <a:off x="2857500" y="131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71327</xdr:rowOff>
    </xdr:from>
    <xdr:ext cx="469744" cy="259045"/>
    <xdr:sp macro="" textlink="">
      <xdr:nvSpPr>
        <xdr:cNvPr id="203" name="テキスト ボックス 202"/>
        <xdr:cNvSpPr txBox="1"/>
      </xdr:nvSpPr>
      <xdr:spPr>
        <a:xfrm>
          <a:off x="2673427" y="132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71374</xdr:rowOff>
    </xdr:from>
    <xdr:to>
      <xdr:col>3</xdr:col>
      <xdr:colOff>3175</xdr:colOff>
      <xdr:row>77</xdr:row>
      <xdr:rowOff>1524</xdr:rowOff>
    </xdr:to>
    <xdr:sp macro="" textlink="">
      <xdr:nvSpPr>
        <xdr:cNvPr id="204" name="円/楕円 203"/>
        <xdr:cNvSpPr/>
      </xdr:nvSpPr>
      <xdr:spPr>
        <a:xfrm>
          <a:off x="1968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164101</xdr:rowOff>
    </xdr:from>
    <xdr:ext cx="469744" cy="259045"/>
    <xdr:sp macro="" textlink="">
      <xdr:nvSpPr>
        <xdr:cNvPr id="205" name="テキスト ボックス 204"/>
        <xdr:cNvSpPr txBox="1"/>
      </xdr:nvSpPr>
      <xdr:spPr>
        <a:xfrm>
          <a:off x="1784427" y="131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86613</xdr:rowOff>
    </xdr:from>
    <xdr:to>
      <xdr:col>1</xdr:col>
      <xdr:colOff>485775</xdr:colOff>
      <xdr:row>77</xdr:row>
      <xdr:rowOff>16763</xdr:rowOff>
    </xdr:to>
    <xdr:sp macro="" textlink="">
      <xdr:nvSpPr>
        <xdr:cNvPr id="206" name="円/楕円 205"/>
        <xdr:cNvSpPr/>
      </xdr:nvSpPr>
      <xdr:spPr>
        <a:xfrm>
          <a:off x="1079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7890</xdr:rowOff>
    </xdr:from>
    <xdr:ext cx="469744" cy="259045"/>
    <xdr:sp macro="" textlink="">
      <xdr:nvSpPr>
        <xdr:cNvPr id="207" name="テキスト ボックス 206"/>
        <xdr:cNvSpPr txBox="1"/>
      </xdr:nvSpPr>
      <xdr:spPr>
        <a:xfrm>
          <a:off x="895427"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2" name="直線コネクタ 231"/>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3"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4" name="直線コネクタ 233"/>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5"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6" name="直線コネクタ 235"/>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94742</xdr:rowOff>
    </xdr:from>
    <xdr:to>
      <xdr:col>6</xdr:col>
      <xdr:colOff>511175</xdr:colOff>
      <xdr:row>92</xdr:row>
      <xdr:rowOff>124574</xdr:rowOff>
    </xdr:to>
    <xdr:cxnSp macro="">
      <xdr:nvCxnSpPr>
        <xdr:cNvPr id="237" name="直線コネクタ 236"/>
        <xdr:cNvCxnSpPr/>
      </xdr:nvCxnSpPr>
      <xdr:spPr>
        <a:xfrm flipV="1">
          <a:off x="3797300" y="15696692"/>
          <a:ext cx="8382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161244</xdr:rowOff>
    </xdr:from>
    <xdr:ext cx="534377" cy="259045"/>
    <xdr:sp macro="" textlink="">
      <xdr:nvSpPr>
        <xdr:cNvPr id="238" name="扶助費平均値テキスト"/>
        <xdr:cNvSpPr txBox="1"/>
      </xdr:nvSpPr>
      <xdr:spPr>
        <a:xfrm>
          <a:off x="4686300" y="1593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9" name="フローチャート : 判断 238"/>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124574</xdr:rowOff>
    </xdr:from>
    <xdr:to>
      <xdr:col>5</xdr:col>
      <xdr:colOff>358775</xdr:colOff>
      <xdr:row>94</xdr:row>
      <xdr:rowOff>6883</xdr:rowOff>
    </xdr:to>
    <xdr:cxnSp macro="">
      <xdr:nvCxnSpPr>
        <xdr:cNvPr id="240" name="直線コネクタ 239"/>
        <xdr:cNvCxnSpPr/>
      </xdr:nvCxnSpPr>
      <xdr:spPr>
        <a:xfrm flipV="1">
          <a:off x="2908300" y="15897974"/>
          <a:ext cx="8890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20244</xdr:rowOff>
    </xdr:from>
    <xdr:to>
      <xdr:col>5</xdr:col>
      <xdr:colOff>409575</xdr:colOff>
      <xdr:row>94</xdr:row>
      <xdr:rowOff>121844</xdr:rowOff>
    </xdr:to>
    <xdr:sp macro="" textlink="">
      <xdr:nvSpPr>
        <xdr:cNvPr id="241" name="フローチャート : 判断 240"/>
        <xdr:cNvSpPr/>
      </xdr:nvSpPr>
      <xdr:spPr>
        <a:xfrm>
          <a:off x="37465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112971</xdr:rowOff>
    </xdr:from>
    <xdr:ext cx="534377" cy="259045"/>
    <xdr:sp macro="" textlink="">
      <xdr:nvSpPr>
        <xdr:cNvPr id="242" name="テキスト ボックス 241"/>
        <xdr:cNvSpPr txBox="1"/>
      </xdr:nvSpPr>
      <xdr:spPr>
        <a:xfrm>
          <a:off x="3530111" y="16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6883</xdr:rowOff>
    </xdr:from>
    <xdr:to>
      <xdr:col>4</xdr:col>
      <xdr:colOff>155575</xdr:colOff>
      <xdr:row>95</xdr:row>
      <xdr:rowOff>32792</xdr:rowOff>
    </xdr:to>
    <xdr:cxnSp macro="">
      <xdr:nvCxnSpPr>
        <xdr:cNvPr id="243" name="直線コネクタ 242"/>
        <xdr:cNvCxnSpPr/>
      </xdr:nvCxnSpPr>
      <xdr:spPr>
        <a:xfrm flipV="1">
          <a:off x="2019300" y="1612318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4" name="フローチャート : 判断 243"/>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47705</xdr:rowOff>
    </xdr:from>
    <xdr:ext cx="534377" cy="259045"/>
    <xdr:sp macro="" textlink="">
      <xdr:nvSpPr>
        <xdr:cNvPr id="245" name="テキスト ボックス 244"/>
        <xdr:cNvSpPr txBox="1"/>
      </xdr:nvSpPr>
      <xdr:spPr>
        <a:xfrm>
          <a:off x="2641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32792</xdr:rowOff>
    </xdr:from>
    <xdr:to>
      <xdr:col>2</xdr:col>
      <xdr:colOff>638175</xdr:colOff>
      <xdr:row>95</xdr:row>
      <xdr:rowOff>106744</xdr:rowOff>
    </xdr:to>
    <xdr:cxnSp macro="">
      <xdr:nvCxnSpPr>
        <xdr:cNvPr id="246" name="直線コネクタ 245"/>
        <xdr:cNvCxnSpPr/>
      </xdr:nvCxnSpPr>
      <xdr:spPr>
        <a:xfrm flipV="1">
          <a:off x="1130300" y="16320542"/>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7" name="フローチャート : 判断 246"/>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45648</xdr:rowOff>
    </xdr:from>
    <xdr:ext cx="534377" cy="259045"/>
    <xdr:sp macro="" textlink="">
      <xdr:nvSpPr>
        <xdr:cNvPr id="248" name="テキスト ボックス 247"/>
        <xdr:cNvSpPr txBox="1"/>
      </xdr:nvSpPr>
      <xdr:spPr>
        <a:xfrm>
          <a:off x="1752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9" name="フローチャート : 判断 248"/>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151109</xdr:rowOff>
    </xdr:from>
    <xdr:ext cx="534377" cy="259045"/>
    <xdr:sp macro="" textlink="">
      <xdr:nvSpPr>
        <xdr:cNvPr id="250" name="テキスト ボックス 249"/>
        <xdr:cNvSpPr txBox="1"/>
      </xdr:nvSpPr>
      <xdr:spPr>
        <a:xfrm>
          <a:off x="863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43942</xdr:rowOff>
    </xdr:from>
    <xdr:to>
      <xdr:col>6</xdr:col>
      <xdr:colOff>561975</xdr:colOff>
      <xdr:row>91</xdr:row>
      <xdr:rowOff>145542</xdr:rowOff>
    </xdr:to>
    <xdr:sp macro="" textlink="">
      <xdr:nvSpPr>
        <xdr:cNvPr id="256" name="円/楕円 255"/>
        <xdr:cNvSpPr/>
      </xdr:nvSpPr>
      <xdr:spPr>
        <a:xfrm>
          <a:off x="4584700" y="156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66819</xdr:rowOff>
    </xdr:from>
    <xdr:ext cx="534377" cy="259045"/>
    <xdr:sp macro="" textlink="">
      <xdr:nvSpPr>
        <xdr:cNvPr id="257" name="扶助費該当値テキスト"/>
        <xdr:cNvSpPr txBox="1"/>
      </xdr:nvSpPr>
      <xdr:spPr>
        <a:xfrm>
          <a:off x="4686300" y="154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84,680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73774</xdr:rowOff>
    </xdr:from>
    <xdr:to>
      <xdr:col>5</xdr:col>
      <xdr:colOff>409575</xdr:colOff>
      <xdr:row>93</xdr:row>
      <xdr:rowOff>3924</xdr:rowOff>
    </xdr:to>
    <xdr:sp macro="" textlink="">
      <xdr:nvSpPr>
        <xdr:cNvPr id="258" name="円/楕円 257"/>
        <xdr:cNvSpPr/>
      </xdr:nvSpPr>
      <xdr:spPr>
        <a:xfrm>
          <a:off x="3746500" y="158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20451</xdr:rowOff>
    </xdr:from>
    <xdr:ext cx="534377" cy="259045"/>
    <xdr:sp macro="" textlink="">
      <xdr:nvSpPr>
        <xdr:cNvPr id="259" name="テキスト ボックス 258"/>
        <xdr:cNvSpPr txBox="1"/>
      </xdr:nvSpPr>
      <xdr:spPr>
        <a:xfrm>
          <a:off x="3530111" y="156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127533</xdr:rowOff>
    </xdr:from>
    <xdr:to>
      <xdr:col>4</xdr:col>
      <xdr:colOff>206375</xdr:colOff>
      <xdr:row>94</xdr:row>
      <xdr:rowOff>57683</xdr:rowOff>
    </xdr:to>
    <xdr:sp macro="" textlink="">
      <xdr:nvSpPr>
        <xdr:cNvPr id="260" name="円/楕円 259"/>
        <xdr:cNvSpPr/>
      </xdr:nvSpPr>
      <xdr:spPr>
        <a:xfrm>
          <a:off x="2857500" y="160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74210</xdr:rowOff>
    </xdr:from>
    <xdr:ext cx="534377" cy="259045"/>
    <xdr:sp macro="" textlink="">
      <xdr:nvSpPr>
        <xdr:cNvPr id="261" name="テキスト ボックス 260"/>
        <xdr:cNvSpPr txBox="1"/>
      </xdr:nvSpPr>
      <xdr:spPr>
        <a:xfrm>
          <a:off x="2641111" y="158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153442</xdr:rowOff>
    </xdr:from>
    <xdr:to>
      <xdr:col>3</xdr:col>
      <xdr:colOff>3175</xdr:colOff>
      <xdr:row>95</xdr:row>
      <xdr:rowOff>83592</xdr:rowOff>
    </xdr:to>
    <xdr:sp macro="" textlink="">
      <xdr:nvSpPr>
        <xdr:cNvPr id="262" name="円/楕円 261"/>
        <xdr:cNvSpPr/>
      </xdr:nvSpPr>
      <xdr:spPr>
        <a:xfrm>
          <a:off x="19685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100119</xdr:rowOff>
    </xdr:from>
    <xdr:ext cx="534377" cy="259045"/>
    <xdr:sp macro="" textlink="">
      <xdr:nvSpPr>
        <xdr:cNvPr id="263" name="テキスト ボックス 262"/>
        <xdr:cNvSpPr txBox="1"/>
      </xdr:nvSpPr>
      <xdr:spPr>
        <a:xfrm>
          <a:off x="1752111" y="16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55944</xdr:rowOff>
    </xdr:from>
    <xdr:to>
      <xdr:col>1</xdr:col>
      <xdr:colOff>485775</xdr:colOff>
      <xdr:row>95</xdr:row>
      <xdr:rowOff>157544</xdr:rowOff>
    </xdr:to>
    <xdr:sp macro="" textlink="">
      <xdr:nvSpPr>
        <xdr:cNvPr id="264" name="円/楕円 263"/>
        <xdr:cNvSpPr/>
      </xdr:nvSpPr>
      <xdr:spPr>
        <a:xfrm>
          <a:off x="1079500" y="163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2621</xdr:rowOff>
    </xdr:from>
    <xdr:ext cx="534377" cy="259045"/>
    <xdr:sp macro="" textlink="">
      <xdr:nvSpPr>
        <xdr:cNvPr id="265" name="テキスト ボックス 264"/>
        <xdr:cNvSpPr txBox="1"/>
      </xdr:nvSpPr>
      <xdr:spPr>
        <a:xfrm>
          <a:off x="863111" y="161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8" name="テキスト ボックス 28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0" name="テキスト ボックス 289"/>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4" name="直線コネクタ 293"/>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5"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6" name="直線コネクタ 295"/>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7"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8" name="直線コネクタ 297"/>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69663</xdr:rowOff>
    </xdr:from>
    <xdr:to>
      <xdr:col>15</xdr:col>
      <xdr:colOff>180975</xdr:colOff>
      <xdr:row>33</xdr:row>
      <xdr:rowOff>134271</xdr:rowOff>
    </xdr:to>
    <xdr:cxnSp macro="">
      <xdr:nvCxnSpPr>
        <xdr:cNvPr id="299" name="直線コネクタ 298"/>
        <xdr:cNvCxnSpPr/>
      </xdr:nvCxnSpPr>
      <xdr:spPr>
        <a:xfrm>
          <a:off x="9639300" y="5384613"/>
          <a:ext cx="838200" cy="4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99245</xdr:rowOff>
    </xdr:from>
    <xdr:ext cx="534377" cy="259045"/>
    <xdr:sp macro="" textlink="">
      <xdr:nvSpPr>
        <xdr:cNvPr id="300" name="補助費等平均値テキスト"/>
        <xdr:cNvSpPr txBox="1"/>
      </xdr:nvSpPr>
      <xdr:spPr>
        <a:xfrm>
          <a:off x="10528300" y="609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1" name="フローチャート : 判断 300"/>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69663</xdr:rowOff>
    </xdr:from>
    <xdr:to>
      <xdr:col>14</xdr:col>
      <xdr:colOff>28575</xdr:colOff>
      <xdr:row>33</xdr:row>
      <xdr:rowOff>147558</xdr:rowOff>
    </xdr:to>
    <xdr:cxnSp macro="">
      <xdr:nvCxnSpPr>
        <xdr:cNvPr id="302" name="直線コネクタ 301"/>
        <xdr:cNvCxnSpPr/>
      </xdr:nvCxnSpPr>
      <xdr:spPr>
        <a:xfrm flipV="1">
          <a:off x="8750300" y="5384613"/>
          <a:ext cx="889000" cy="4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18177</xdr:rowOff>
    </xdr:from>
    <xdr:to>
      <xdr:col>14</xdr:col>
      <xdr:colOff>79375</xdr:colOff>
      <xdr:row>35</xdr:row>
      <xdr:rowOff>119777</xdr:rowOff>
    </xdr:to>
    <xdr:sp macro="" textlink="">
      <xdr:nvSpPr>
        <xdr:cNvPr id="303" name="フローチャート : 判断 302"/>
        <xdr:cNvSpPr/>
      </xdr:nvSpPr>
      <xdr:spPr>
        <a:xfrm>
          <a:off x="9588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110904</xdr:rowOff>
    </xdr:from>
    <xdr:ext cx="534377" cy="259045"/>
    <xdr:sp macro="" textlink="">
      <xdr:nvSpPr>
        <xdr:cNvPr id="304" name="テキスト ボックス 303"/>
        <xdr:cNvSpPr txBox="1"/>
      </xdr:nvSpPr>
      <xdr:spPr>
        <a:xfrm>
          <a:off x="9372111" y="61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6483</xdr:rowOff>
    </xdr:from>
    <xdr:to>
      <xdr:col>12</xdr:col>
      <xdr:colOff>511175</xdr:colOff>
      <xdr:row>33</xdr:row>
      <xdr:rowOff>147558</xdr:rowOff>
    </xdr:to>
    <xdr:cxnSp macro="">
      <xdr:nvCxnSpPr>
        <xdr:cNvPr id="305" name="直線コネクタ 304"/>
        <xdr:cNvCxnSpPr/>
      </xdr:nvCxnSpPr>
      <xdr:spPr>
        <a:xfrm>
          <a:off x="7861300" y="5664333"/>
          <a:ext cx="889000" cy="1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6" name="フローチャート : 判断 305"/>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149651</xdr:rowOff>
    </xdr:from>
    <xdr:ext cx="534377" cy="259045"/>
    <xdr:sp macro="" textlink="">
      <xdr:nvSpPr>
        <xdr:cNvPr id="307" name="テキスト ボックス 306"/>
        <xdr:cNvSpPr txBox="1"/>
      </xdr:nvSpPr>
      <xdr:spPr>
        <a:xfrm>
          <a:off x="8483111" y="63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6483</xdr:rowOff>
    </xdr:from>
    <xdr:to>
      <xdr:col>11</xdr:col>
      <xdr:colOff>307975</xdr:colOff>
      <xdr:row>36</xdr:row>
      <xdr:rowOff>33572</xdr:rowOff>
    </xdr:to>
    <xdr:cxnSp macro="">
      <xdr:nvCxnSpPr>
        <xdr:cNvPr id="308" name="直線コネクタ 307"/>
        <xdr:cNvCxnSpPr/>
      </xdr:nvCxnSpPr>
      <xdr:spPr>
        <a:xfrm flipV="1">
          <a:off x="6972300" y="5664333"/>
          <a:ext cx="889000" cy="5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9" name="フローチャート : 判断 308"/>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149937</xdr:rowOff>
    </xdr:from>
    <xdr:ext cx="534377" cy="259045"/>
    <xdr:sp macro="" textlink="">
      <xdr:nvSpPr>
        <xdr:cNvPr id="310" name="テキスト ボックス 309"/>
        <xdr:cNvSpPr txBox="1"/>
      </xdr:nvSpPr>
      <xdr:spPr>
        <a:xfrm>
          <a:off x="7594111" y="63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1" name="フローチャート : 判断 310"/>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59383</xdr:rowOff>
    </xdr:from>
    <xdr:ext cx="534377" cy="259045"/>
    <xdr:sp macro="" textlink="">
      <xdr:nvSpPr>
        <xdr:cNvPr id="312" name="テキスト ボックス 311"/>
        <xdr:cNvSpPr txBox="1"/>
      </xdr:nvSpPr>
      <xdr:spPr>
        <a:xfrm>
          <a:off x="6705111" y="64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83471</xdr:rowOff>
    </xdr:from>
    <xdr:to>
      <xdr:col>15</xdr:col>
      <xdr:colOff>231775</xdr:colOff>
      <xdr:row>34</xdr:row>
      <xdr:rowOff>13621</xdr:rowOff>
    </xdr:to>
    <xdr:sp macro="" textlink="">
      <xdr:nvSpPr>
        <xdr:cNvPr id="318" name="円/楕円 317"/>
        <xdr:cNvSpPr/>
      </xdr:nvSpPr>
      <xdr:spPr>
        <a:xfrm>
          <a:off x="10426700" y="57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106348</xdr:rowOff>
    </xdr:from>
    <xdr:ext cx="534377" cy="259045"/>
    <xdr:sp macro="" textlink="">
      <xdr:nvSpPr>
        <xdr:cNvPr id="319" name="補助費等該当値テキスト"/>
        <xdr:cNvSpPr txBox="1"/>
      </xdr:nvSpPr>
      <xdr:spPr>
        <a:xfrm>
          <a:off x="10528300" y="55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66,190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18863</xdr:rowOff>
    </xdr:from>
    <xdr:to>
      <xdr:col>14</xdr:col>
      <xdr:colOff>79375</xdr:colOff>
      <xdr:row>31</xdr:row>
      <xdr:rowOff>120463</xdr:rowOff>
    </xdr:to>
    <xdr:sp macro="" textlink="">
      <xdr:nvSpPr>
        <xdr:cNvPr id="320" name="円/楕円 319"/>
        <xdr:cNvSpPr/>
      </xdr:nvSpPr>
      <xdr:spPr>
        <a:xfrm>
          <a:off x="9588500" y="53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136990</xdr:rowOff>
    </xdr:from>
    <xdr:ext cx="534377" cy="259045"/>
    <xdr:sp macro="" textlink="">
      <xdr:nvSpPr>
        <xdr:cNvPr id="321" name="テキスト ボックス 320"/>
        <xdr:cNvSpPr txBox="1"/>
      </xdr:nvSpPr>
      <xdr:spPr>
        <a:xfrm>
          <a:off x="9372111" y="51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96758</xdr:rowOff>
    </xdr:from>
    <xdr:to>
      <xdr:col>12</xdr:col>
      <xdr:colOff>561975</xdr:colOff>
      <xdr:row>34</xdr:row>
      <xdr:rowOff>26908</xdr:rowOff>
    </xdr:to>
    <xdr:sp macro="" textlink="">
      <xdr:nvSpPr>
        <xdr:cNvPr id="322" name="円/楕円 321"/>
        <xdr:cNvSpPr/>
      </xdr:nvSpPr>
      <xdr:spPr>
        <a:xfrm>
          <a:off x="8699500" y="57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43435</xdr:rowOff>
    </xdr:from>
    <xdr:ext cx="534377" cy="259045"/>
    <xdr:sp macro="" textlink="">
      <xdr:nvSpPr>
        <xdr:cNvPr id="323" name="テキスト ボックス 322"/>
        <xdr:cNvSpPr txBox="1"/>
      </xdr:nvSpPr>
      <xdr:spPr>
        <a:xfrm>
          <a:off x="8483111" y="55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127133</xdr:rowOff>
    </xdr:from>
    <xdr:to>
      <xdr:col>11</xdr:col>
      <xdr:colOff>358775</xdr:colOff>
      <xdr:row>33</xdr:row>
      <xdr:rowOff>57283</xdr:rowOff>
    </xdr:to>
    <xdr:sp macro="" textlink="">
      <xdr:nvSpPr>
        <xdr:cNvPr id="324" name="円/楕円 323"/>
        <xdr:cNvSpPr/>
      </xdr:nvSpPr>
      <xdr:spPr>
        <a:xfrm>
          <a:off x="7810500" y="56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73810</xdr:rowOff>
    </xdr:from>
    <xdr:ext cx="534377" cy="259045"/>
    <xdr:sp macro="" textlink="">
      <xdr:nvSpPr>
        <xdr:cNvPr id="325" name="テキスト ボックス 324"/>
        <xdr:cNvSpPr txBox="1"/>
      </xdr:nvSpPr>
      <xdr:spPr>
        <a:xfrm>
          <a:off x="7594111" y="53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154222</xdr:rowOff>
    </xdr:from>
    <xdr:to>
      <xdr:col>10</xdr:col>
      <xdr:colOff>155575</xdr:colOff>
      <xdr:row>36</xdr:row>
      <xdr:rowOff>84372</xdr:rowOff>
    </xdr:to>
    <xdr:sp macro="" textlink="">
      <xdr:nvSpPr>
        <xdr:cNvPr id="326" name="円/楕円 325"/>
        <xdr:cNvSpPr/>
      </xdr:nvSpPr>
      <xdr:spPr>
        <a:xfrm>
          <a:off x="6921500" y="61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100899</xdr:rowOff>
    </xdr:from>
    <xdr:ext cx="534377" cy="259045"/>
    <xdr:sp macro="" textlink="">
      <xdr:nvSpPr>
        <xdr:cNvPr id="327" name="テキスト ボックス 326"/>
        <xdr:cNvSpPr txBox="1"/>
      </xdr:nvSpPr>
      <xdr:spPr>
        <a:xfrm>
          <a:off x="6705111" y="59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1" name="直線コネクタ 350"/>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2"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3" name="直線コネクタ 352"/>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4"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5" name="直線コネクタ 354"/>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15715</xdr:rowOff>
    </xdr:from>
    <xdr:to>
      <xdr:col>15</xdr:col>
      <xdr:colOff>180975</xdr:colOff>
      <xdr:row>56</xdr:row>
      <xdr:rowOff>140752</xdr:rowOff>
    </xdr:to>
    <xdr:cxnSp macro="">
      <xdr:nvCxnSpPr>
        <xdr:cNvPr id="356" name="直線コネクタ 355"/>
        <xdr:cNvCxnSpPr/>
      </xdr:nvCxnSpPr>
      <xdr:spPr>
        <a:xfrm flipV="1">
          <a:off x="9639300" y="9616915"/>
          <a:ext cx="838200" cy="1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42709</xdr:rowOff>
    </xdr:from>
    <xdr:ext cx="534377" cy="259045"/>
    <xdr:sp macro="" textlink="">
      <xdr:nvSpPr>
        <xdr:cNvPr id="357" name="普通建設事業費平均値テキスト"/>
        <xdr:cNvSpPr txBox="1"/>
      </xdr:nvSpPr>
      <xdr:spPr>
        <a:xfrm>
          <a:off x="10528300" y="93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8" name="フローチャート : 判断 357"/>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140752</xdr:rowOff>
    </xdr:from>
    <xdr:to>
      <xdr:col>14</xdr:col>
      <xdr:colOff>28575</xdr:colOff>
      <xdr:row>57</xdr:row>
      <xdr:rowOff>113502</xdr:rowOff>
    </xdr:to>
    <xdr:cxnSp macro="">
      <xdr:nvCxnSpPr>
        <xdr:cNvPr id="359" name="直線コネクタ 358"/>
        <xdr:cNvCxnSpPr/>
      </xdr:nvCxnSpPr>
      <xdr:spPr>
        <a:xfrm flipV="1">
          <a:off x="8750300" y="9741952"/>
          <a:ext cx="889000" cy="1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60" name="フローチャート : 判断 359"/>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61" name="テキスト ボックス 360"/>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46386</xdr:rowOff>
    </xdr:from>
    <xdr:to>
      <xdr:col>12</xdr:col>
      <xdr:colOff>511175</xdr:colOff>
      <xdr:row>57</xdr:row>
      <xdr:rowOff>113502</xdr:rowOff>
    </xdr:to>
    <xdr:cxnSp macro="">
      <xdr:nvCxnSpPr>
        <xdr:cNvPr id="362" name="直線コネクタ 361"/>
        <xdr:cNvCxnSpPr/>
      </xdr:nvCxnSpPr>
      <xdr:spPr>
        <a:xfrm>
          <a:off x="7861300" y="9476136"/>
          <a:ext cx="889000" cy="4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3" name="フローチャート : 判断 362"/>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64" name="テキスト ボックス 363"/>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46386</xdr:rowOff>
    </xdr:from>
    <xdr:to>
      <xdr:col>11</xdr:col>
      <xdr:colOff>307975</xdr:colOff>
      <xdr:row>56</xdr:row>
      <xdr:rowOff>39725</xdr:rowOff>
    </xdr:to>
    <xdr:cxnSp macro="">
      <xdr:nvCxnSpPr>
        <xdr:cNvPr id="365" name="直線コネクタ 364"/>
        <xdr:cNvCxnSpPr/>
      </xdr:nvCxnSpPr>
      <xdr:spPr>
        <a:xfrm flipV="1">
          <a:off x="6972300" y="9476136"/>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6" name="フローチャート : 判断 365"/>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70680</xdr:rowOff>
    </xdr:from>
    <xdr:ext cx="534377" cy="259045"/>
    <xdr:sp macro="" textlink="">
      <xdr:nvSpPr>
        <xdr:cNvPr id="367" name="テキスト ボックス 366"/>
        <xdr:cNvSpPr txBox="1"/>
      </xdr:nvSpPr>
      <xdr:spPr>
        <a:xfrm>
          <a:off x="7594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8" name="フローチャート : 判断 367"/>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27870</xdr:rowOff>
    </xdr:from>
    <xdr:ext cx="534377" cy="259045"/>
    <xdr:sp macro="" textlink="">
      <xdr:nvSpPr>
        <xdr:cNvPr id="369" name="テキスト ボックス 368"/>
        <xdr:cNvSpPr txBox="1"/>
      </xdr:nvSpPr>
      <xdr:spPr>
        <a:xfrm>
          <a:off x="6705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136365</xdr:rowOff>
    </xdr:from>
    <xdr:to>
      <xdr:col>15</xdr:col>
      <xdr:colOff>231775</xdr:colOff>
      <xdr:row>56</xdr:row>
      <xdr:rowOff>66515</xdr:rowOff>
    </xdr:to>
    <xdr:sp macro="" textlink="">
      <xdr:nvSpPr>
        <xdr:cNvPr id="375" name="円/楕円 374"/>
        <xdr:cNvSpPr/>
      </xdr:nvSpPr>
      <xdr:spPr>
        <a:xfrm>
          <a:off x="10426700" y="95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114792</xdr:rowOff>
    </xdr:from>
    <xdr:ext cx="534377" cy="259045"/>
    <xdr:sp macro="" textlink="">
      <xdr:nvSpPr>
        <xdr:cNvPr id="376" name="普通建設事業費該当値テキスト"/>
        <xdr:cNvSpPr txBox="1"/>
      </xdr:nvSpPr>
      <xdr:spPr>
        <a:xfrm>
          <a:off x="10528300" y="95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89952</xdr:rowOff>
    </xdr:from>
    <xdr:to>
      <xdr:col>14</xdr:col>
      <xdr:colOff>79375</xdr:colOff>
      <xdr:row>57</xdr:row>
      <xdr:rowOff>20102</xdr:rowOff>
    </xdr:to>
    <xdr:sp macro="" textlink="">
      <xdr:nvSpPr>
        <xdr:cNvPr id="377" name="円/楕円 376"/>
        <xdr:cNvSpPr/>
      </xdr:nvSpPr>
      <xdr:spPr>
        <a:xfrm>
          <a:off x="9588500" y="96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11229</xdr:rowOff>
    </xdr:from>
    <xdr:ext cx="534377" cy="259045"/>
    <xdr:sp macro="" textlink="">
      <xdr:nvSpPr>
        <xdr:cNvPr id="378" name="テキスト ボックス 377"/>
        <xdr:cNvSpPr txBox="1"/>
      </xdr:nvSpPr>
      <xdr:spPr>
        <a:xfrm>
          <a:off x="9372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62702</xdr:rowOff>
    </xdr:from>
    <xdr:to>
      <xdr:col>12</xdr:col>
      <xdr:colOff>561975</xdr:colOff>
      <xdr:row>57</xdr:row>
      <xdr:rowOff>164302</xdr:rowOff>
    </xdr:to>
    <xdr:sp macro="" textlink="">
      <xdr:nvSpPr>
        <xdr:cNvPr id="379" name="円/楕円 378"/>
        <xdr:cNvSpPr/>
      </xdr:nvSpPr>
      <xdr:spPr>
        <a:xfrm>
          <a:off x="8699500" y="9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155429</xdr:rowOff>
    </xdr:from>
    <xdr:ext cx="534377" cy="259045"/>
    <xdr:sp macro="" textlink="">
      <xdr:nvSpPr>
        <xdr:cNvPr id="380" name="テキスト ボックス 379"/>
        <xdr:cNvSpPr txBox="1"/>
      </xdr:nvSpPr>
      <xdr:spPr>
        <a:xfrm>
          <a:off x="8483111" y="9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167036</xdr:rowOff>
    </xdr:from>
    <xdr:to>
      <xdr:col>11</xdr:col>
      <xdr:colOff>358775</xdr:colOff>
      <xdr:row>55</xdr:row>
      <xdr:rowOff>97186</xdr:rowOff>
    </xdr:to>
    <xdr:sp macro="" textlink="">
      <xdr:nvSpPr>
        <xdr:cNvPr id="381" name="円/楕円 380"/>
        <xdr:cNvSpPr/>
      </xdr:nvSpPr>
      <xdr:spPr>
        <a:xfrm>
          <a:off x="7810500" y="94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113713</xdr:rowOff>
    </xdr:from>
    <xdr:ext cx="534377" cy="259045"/>
    <xdr:sp macro="" textlink="">
      <xdr:nvSpPr>
        <xdr:cNvPr id="382" name="テキスト ボックス 381"/>
        <xdr:cNvSpPr txBox="1"/>
      </xdr:nvSpPr>
      <xdr:spPr>
        <a:xfrm>
          <a:off x="7594111" y="92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160375</xdr:rowOff>
    </xdr:from>
    <xdr:to>
      <xdr:col>10</xdr:col>
      <xdr:colOff>155575</xdr:colOff>
      <xdr:row>56</xdr:row>
      <xdr:rowOff>90525</xdr:rowOff>
    </xdr:to>
    <xdr:sp macro="" textlink="">
      <xdr:nvSpPr>
        <xdr:cNvPr id="383" name="円/楕円 382"/>
        <xdr:cNvSpPr/>
      </xdr:nvSpPr>
      <xdr:spPr>
        <a:xfrm>
          <a:off x="6921500" y="95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107052</xdr:rowOff>
    </xdr:from>
    <xdr:ext cx="534377" cy="259045"/>
    <xdr:sp macro="" textlink="">
      <xdr:nvSpPr>
        <xdr:cNvPr id="384" name="テキスト ボックス 383"/>
        <xdr:cNvSpPr txBox="1"/>
      </xdr:nvSpPr>
      <xdr:spPr>
        <a:xfrm>
          <a:off x="6705111" y="93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10" name="直線コネクタ 409"/>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1"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2" name="直線コネクタ 411"/>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3"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4" name="直線コネクタ 413"/>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83551</xdr:rowOff>
    </xdr:from>
    <xdr:to>
      <xdr:col>15</xdr:col>
      <xdr:colOff>180975</xdr:colOff>
      <xdr:row>79</xdr:row>
      <xdr:rowOff>11423</xdr:rowOff>
    </xdr:to>
    <xdr:cxnSp macro="">
      <xdr:nvCxnSpPr>
        <xdr:cNvPr id="415" name="直線コネクタ 414"/>
        <xdr:cNvCxnSpPr/>
      </xdr:nvCxnSpPr>
      <xdr:spPr>
        <a:xfrm>
          <a:off x="9639300" y="13456651"/>
          <a:ext cx="838200" cy="9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6"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7" name="フローチャート : 判断 416"/>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135466</xdr:rowOff>
    </xdr:from>
    <xdr:to>
      <xdr:col>14</xdr:col>
      <xdr:colOff>28575</xdr:colOff>
      <xdr:row>78</xdr:row>
      <xdr:rowOff>83551</xdr:rowOff>
    </xdr:to>
    <xdr:cxnSp macro="">
      <xdr:nvCxnSpPr>
        <xdr:cNvPr id="418" name="直線コネクタ 417"/>
        <xdr:cNvCxnSpPr/>
      </xdr:nvCxnSpPr>
      <xdr:spPr>
        <a:xfrm>
          <a:off x="8750300" y="13337116"/>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9" name="フローチャート : 判断 418"/>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114586</xdr:rowOff>
    </xdr:from>
    <xdr:ext cx="534377" cy="259045"/>
    <xdr:sp macro="" textlink="">
      <xdr:nvSpPr>
        <xdr:cNvPr id="420" name="テキスト ボックス 419"/>
        <xdr:cNvSpPr txBox="1"/>
      </xdr:nvSpPr>
      <xdr:spPr>
        <a:xfrm>
          <a:off x="9372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1" name="フローチャート : 判断 420"/>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16676</xdr:rowOff>
    </xdr:from>
    <xdr:ext cx="534377" cy="259045"/>
    <xdr:sp macro="" textlink="">
      <xdr:nvSpPr>
        <xdr:cNvPr id="422" name="テキスト ボックス 421"/>
        <xdr:cNvSpPr txBox="1"/>
      </xdr:nvSpPr>
      <xdr:spPr>
        <a:xfrm>
          <a:off x="8483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132073</xdr:rowOff>
    </xdr:from>
    <xdr:to>
      <xdr:col>15</xdr:col>
      <xdr:colOff>231775</xdr:colOff>
      <xdr:row>79</xdr:row>
      <xdr:rowOff>62223</xdr:rowOff>
    </xdr:to>
    <xdr:sp macro="" textlink="">
      <xdr:nvSpPr>
        <xdr:cNvPr id="428" name="円/楕円 427"/>
        <xdr:cNvSpPr/>
      </xdr:nvSpPr>
      <xdr:spPr>
        <a:xfrm>
          <a:off x="10426700" y="135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47000</xdr:rowOff>
    </xdr:from>
    <xdr:ext cx="469744" cy="259045"/>
    <xdr:sp macro="" textlink="">
      <xdr:nvSpPr>
        <xdr:cNvPr id="429" name="普通建設事業費 （ うち新規整備　）該当値テキスト"/>
        <xdr:cNvSpPr txBox="1"/>
      </xdr:nvSpPr>
      <xdr:spPr>
        <a:xfrm>
          <a:off x="10528300" y="134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32751</xdr:rowOff>
    </xdr:from>
    <xdr:to>
      <xdr:col>14</xdr:col>
      <xdr:colOff>79375</xdr:colOff>
      <xdr:row>78</xdr:row>
      <xdr:rowOff>134351</xdr:rowOff>
    </xdr:to>
    <xdr:sp macro="" textlink="">
      <xdr:nvSpPr>
        <xdr:cNvPr id="430" name="円/楕円 429"/>
        <xdr:cNvSpPr/>
      </xdr:nvSpPr>
      <xdr:spPr>
        <a:xfrm>
          <a:off x="95885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125478</xdr:rowOff>
    </xdr:from>
    <xdr:ext cx="534377" cy="259045"/>
    <xdr:sp macro="" textlink="">
      <xdr:nvSpPr>
        <xdr:cNvPr id="431" name="テキスト ボックス 430"/>
        <xdr:cNvSpPr txBox="1"/>
      </xdr:nvSpPr>
      <xdr:spPr>
        <a:xfrm>
          <a:off x="9372111" y="134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84666</xdr:rowOff>
    </xdr:from>
    <xdr:to>
      <xdr:col>12</xdr:col>
      <xdr:colOff>561975</xdr:colOff>
      <xdr:row>78</xdr:row>
      <xdr:rowOff>14816</xdr:rowOff>
    </xdr:to>
    <xdr:sp macro="" textlink="">
      <xdr:nvSpPr>
        <xdr:cNvPr id="432" name="円/楕円 431"/>
        <xdr:cNvSpPr/>
      </xdr:nvSpPr>
      <xdr:spPr>
        <a:xfrm>
          <a:off x="8699500" y="132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31343</xdr:rowOff>
    </xdr:from>
    <xdr:ext cx="534377" cy="259045"/>
    <xdr:sp macro="" textlink="">
      <xdr:nvSpPr>
        <xdr:cNvPr id="433" name="テキスト ボックス 432"/>
        <xdr:cNvSpPr txBox="1"/>
      </xdr:nvSpPr>
      <xdr:spPr>
        <a:xfrm>
          <a:off x="8483111" y="130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9" name="直線コネクタ 458"/>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60"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61" name="直線コネクタ 460"/>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62"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63" name="直線コネクタ 462"/>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53518</xdr:rowOff>
    </xdr:from>
    <xdr:to>
      <xdr:col>15</xdr:col>
      <xdr:colOff>180975</xdr:colOff>
      <xdr:row>97</xdr:row>
      <xdr:rowOff>68115</xdr:rowOff>
    </xdr:to>
    <xdr:cxnSp macro="">
      <xdr:nvCxnSpPr>
        <xdr:cNvPr id="464" name="直線コネクタ 463"/>
        <xdr:cNvCxnSpPr/>
      </xdr:nvCxnSpPr>
      <xdr:spPr>
        <a:xfrm flipV="1">
          <a:off x="9639300" y="16341268"/>
          <a:ext cx="838200" cy="3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101241</xdr:rowOff>
    </xdr:from>
    <xdr:ext cx="534377" cy="259045"/>
    <xdr:sp macro="" textlink="">
      <xdr:nvSpPr>
        <xdr:cNvPr id="465" name="普通建設事業費 （ うち更新整備　）平均値テキスト"/>
        <xdr:cNvSpPr txBox="1"/>
      </xdr:nvSpPr>
      <xdr:spPr>
        <a:xfrm>
          <a:off x="10528300" y="1656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6" name="フローチャート : 判断 465"/>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68115</xdr:rowOff>
    </xdr:from>
    <xdr:to>
      <xdr:col>14</xdr:col>
      <xdr:colOff>28575</xdr:colOff>
      <xdr:row>99</xdr:row>
      <xdr:rowOff>78386</xdr:rowOff>
    </xdr:to>
    <xdr:cxnSp macro="">
      <xdr:nvCxnSpPr>
        <xdr:cNvPr id="467" name="直線コネクタ 466"/>
        <xdr:cNvCxnSpPr/>
      </xdr:nvCxnSpPr>
      <xdr:spPr>
        <a:xfrm flipV="1">
          <a:off x="8750300" y="16698765"/>
          <a:ext cx="889000" cy="3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74613</xdr:rowOff>
    </xdr:from>
    <xdr:to>
      <xdr:col>14</xdr:col>
      <xdr:colOff>79375</xdr:colOff>
      <xdr:row>97</xdr:row>
      <xdr:rowOff>4763</xdr:rowOff>
    </xdr:to>
    <xdr:sp macro="" textlink="">
      <xdr:nvSpPr>
        <xdr:cNvPr id="468" name="フローチャート : 判断 467"/>
        <xdr:cNvSpPr/>
      </xdr:nvSpPr>
      <xdr:spPr>
        <a:xfrm>
          <a:off x="9588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21290</xdr:rowOff>
    </xdr:from>
    <xdr:ext cx="534377" cy="259045"/>
    <xdr:sp macro="" textlink="">
      <xdr:nvSpPr>
        <xdr:cNvPr id="469" name="テキスト ボックス 468"/>
        <xdr:cNvSpPr txBox="1"/>
      </xdr:nvSpPr>
      <xdr:spPr>
        <a:xfrm>
          <a:off x="9372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0" name="フローチャート : 判断 469"/>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1" name="テキスト ボックス 470"/>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2718</xdr:rowOff>
    </xdr:from>
    <xdr:to>
      <xdr:col>15</xdr:col>
      <xdr:colOff>231775</xdr:colOff>
      <xdr:row>95</xdr:row>
      <xdr:rowOff>104318</xdr:rowOff>
    </xdr:to>
    <xdr:sp macro="" textlink="">
      <xdr:nvSpPr>
        <xdr:cNvPr id="477" name="円/楕円 476"/>
        <xdr:cNvSpPr/>
      </xdr:nvSpPr>
      <xdr:spPr>
        <a:xfrm>
          <a:off x="104267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25595</xdr:rowOff>
    </xdr:from>
    <xdr:ext cx="534377" cy="259045"/>
    <xdr:sp macro="" textlink="">
      <xdr:nvSpPr>
        <xdr:cNvPr id="478" name="普通建設事業費 （ うち更新整備　）該当値テキスト"/>
        <xdr:cNvSpPr txBox="1"/>
      </xdr:nvSpPr>
      <xdr:spPr>
        <a:xfrm>
          <a:off x="10528300" y="161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17315</xdr:rowOff>
    </xdr:from>
    <xdr:to>
      <xdr:col>14</xdr:col>
      <xdr:colOff>79375</xdr:colOff>
      <xdr:row>97</xdr:row>
      <xdr:rowOff>118915</xdr:rowOff>
    </xdr:to>
    <xdr:sp macro="" textlink="">
      <xdr:nvSpPr>
        <xdr:cNvPr id="479" name="円/楕円 478"/>
        <xdr:cNvSpPr/>
      </xdr:nvSpPr>
      <xdr:spPr>
        <a:xfrm>
          <a:off x="9588500" y="166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110042</xdr:rowOff>
    </xdr:from>
    <xdr:ext cx="534377" cy="259045"/>
    <xdr:sp macro="" textlink="">
      <xdr:nvSpPr>
        <xdr:cNvPr id="480" name="テキスト ボックス 479"/>
        <xdr:cNvSpPr txBox="1"/>
      </xdr:nvSpPr>
      <xdr:spPr>
        <a:xfrm>
          <a:off x="9372111" y="16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27586</xdr:rowOff>
    </xdr:from>
    <xdr:to>
      <xdr:col>12</xdr:col>
      <xdr:colOff>561975</xdr:colOff>
      <xdr:row>99</xdr:row>
      <xdr:rowOff>129186</xdr:rowOff>
    </xdr:to>
    <xdr:sp macro="" textlink="">
      <xdr:nvSpPr>
        <xdr:cNvPr id="481" name="円/楕円 480"/>
        <xdr:cNvSpPr/>
      </xdr:nvSpPr>
      <xdr:spPr>
        <a:xfrm>
          <a:off x="8699500" y="170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120313</xdr:rowOff>
    </xdr:from>
    <xdr:ext cx="469744" cy="259045"/>
    <xdr:sp macro="" textlink="">
      <xdr:nvSpPr>
        <xdr:cNvPr id="482" name="テキスト ボックス 481"/>
        <xdr:cNvSpPr txBox="1"/>
      </xdr:nvSpPr>
      <xdr:spPr>
        <a:xfrm>
          <a:off x="8515427" y="170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6" name="直線コネクタ 505"/>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9"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10" name="直線コネクタ 509"/>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168161</xdr:rowOff>
    </xdr:from>
    <xdr:to>
      <xdr:col>23</xdr:col>
      <xdr:colOff>517525</xdr:colOff>
      <xdr:row>39</xdr:row>
      <xdr:rowOff>39916</xdr:rowOff>
    </xdr:to>
    <xdr:cxnSp macro="">
      <xdr:nvCxnSpPr>
        <xdr:cNvPr id="511" name="直線コネクタ 510"/>
        <xdr:cNvCxnSpPr/>
      </xdr:nvCxnSpPr>
      <xdr:spPr>
        <a:xfrm>
          <a:off x="15481300" y="6683261"/>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155249</xdr:rowOff>
    </xdr:from>
    <xdr:ext cx="469744" cy="259045"/>
    <xdr:sp macro="" textlink="">
      <xdr:nvSpPr>
        <xdr:cNvPr id="512" name="災害復旧事業費平均値テキスト"/>
        <xdr:cNvSpPr txBox="1"/>
      </xdr:nvSpPr>
      <xdr:spPr>
        <a:xfrm>
          <a:off x="16370300" y="615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3" name="フローチャート : 判断 512"/>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168161</xdr:rowOff>
    </xdr:from>
    <xdr:to>
      <xdr:col>22</xdr:col>
      <xdr:colOff>365125</xdr:colOff>
      <xdr:row>39</xdr:row>
      <xdr:rowOff>38278</xdr:rowOff>
    </xdr:to>
    <xdr:cxnSp macro="">
      <xdr:nvCxnSpPr>
        <xdr:cNvPr id="514" name="直線コネクタ 513"/>
        <xdr:cNvCxnSpPr/>
      </xdr:nvCxnSpPr>
      <xdr:spPr>
        <a:xfrm flipV="1">
          <a:off x="14592300" y="668326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5" name="フローチャート : 判断 514"/>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58247</xdr:rowOff>
    </xdr:from>
    <xdr:ext cx="469744" cy="259045"/>
    <xdr:sp macro="" textlink="">
      <xdr:nvSpPr>
        <xdr:cNvPr id="516" name="テキスト ボックス 515"/>
        <xdr:cNvSpPr txBox="1"/>
      </xdr:nvSpPr>
      <xdr:spPr>
        <a:xfrm>
          <a:off x="15246427" y="62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167513</xdr:rowOff>
    </xdr:from>
    <xdr:to>
      <xdr:col>21</xdr:col>
      <xdr:colOff>161925</xdr:colOff>
      <xdr:row>39</xdr:row>
      <xdr:rowOff>38278</xdr:rowOff>
    </xdr:to>
    <xdr:cxnSp macro="">
      <xdr:nvCxnSpPr>
        <xdr:cNvPr id="517" name="直線コネクタ 516"/>
        <xdr:cNvCxnSpPr/>
      </xdr:nvCxnSpPr>
      <xdr:spPr>
        <a:xfrm>
          <a:off x="13703300" y="6682613"/>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8" name="フローチャート : 判断 517"/>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120083</xdr:rowOff>
    </xdr:from>
    <xdr:ext cx="469744" cy="259045"/>
    <xdr:sp macro="" textlink="">
      <xdr:nvSpPr>
        <xdr:cNvPr id="519" name="テキスト ボックス 518"/>
        <xdr:cNvSpPr txBox="1"/>
      </xdr:nvSpPr>
      <xdr:spPr>
        <a:xfrm>
          <a:off x="14357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1588</xdr:rowOff>
    </xdr:from>
    <xdr:to>
      <xdr:col>19</xdr:col>
      <xdr:colOff>644525</xdr:colOff>
      <xdr:row>38</xdr:row>
      <xdr:rowOff>167513</xdr:rowOff>
    </xdr:to>
    <xdr:cxnSp macro="">
      <xdr:nvCxnSpPr>
        <xdr:cNvPr id="520" name="直線コネクタ 519"/>
        <xdr:cNvCxnSpPr/>
      </xdr:nvCxnSpPr>
      <xdr:spPr>
        <a:xfrm>
          <a:off x="12814300" y="6345238"/>
          <a:ext cx="889000" cy="3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1" name="フローチャート : 判断 520"/>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147477</xdr:rowOff>
    </xdr:from>
    <xdr:ext cx="469744" cy="259045"/>
    <xdr:sp macro="" textlink="">
      <xdr:nvSpPr>
        <xdr:cNvPr id="522" name="テキスト ボックス 521"/>
        <xdr:cNvSpPr txBox="1"/>
      </xdr:nvSpPr>
      <xdr:spPr>
        <a:xfrm>
          <a:off x="13468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3" name="フローチャート : 判断 522"/>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124401</xdr:rowOff>
    </xdr:from>
    <xdr:ext cx="469744" cy="259045"/>
    <xdr:sp macro="" textlink="">
      <xdr:nvSpPr>
        <xdr:cNvPr id="524" name="テキスト ボックス 523"/>
        <xdr:cNvSpPr txBox="1"/>
      </xdr:nvSpPr>
      <xdr:spPr>
        <a:xfrm>
          <a:off x="125794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160566</xdr:rowOff>
    </xdr:from>
    <xdr:to>
      <xdr:col>23</xdr:col>
      <xdr:colOff>568325</xdr:colOff>
      <xdr:row>39</xdr:row>
      <xdr:rowOff>90716</xdr:rowOff>
    </xdr:to>
    <xdr:sp macro="" textlink="">
      <xdr:nvSpPr>
        <xdr:cNvPr id="530" name="円/楕円 529"/>
        <xdr:cNvSpPr/>
      </xdr:nvSpPr>
      <xdr:spPr>
        <a:xfrm>
          <a:off x="162687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75493</xdr:rowOff>
    </xdr:from>
    <xdr:ext cx="378565" cy="259045"/>
    <xdr:sp macro="" textlink="">
      <xdr:nvSpPr>
        <xdr:cNvPr id="531" name="災害復旧事業費該当値テキスト"/>
        <xdr:cNvSpPr txBox="1"/>
      </xdr:nvSpPr>
      <xdr:spPr>
        <a:xfrm>
          <a:off x="16370300" y="659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117361</xdr:rowOff>
    </xdr:from>
    <xdr:to>
      <xdr:col>22</xdr:col>
      <xdr:colOff>415925</xdr:colOff>
      <xdr:row>39</xdr:row>
      <xdr:rowOff>47511</xdr:rowOff>
    </xdr:to>
    <xdr:sp macro="" textlink="">
      <xdr:nvSpPr>
        <xdr:cNvPr id="532" name="円/楕円 531"/>
        <xdr:cNvSpPr/>
      </xdr:nvSpPr>
      <xdr:spPr>
        <a:xfrm>
          <a:off x="15430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38638</xdr:rowOff>
    </xdr:from>
    <xdr:ext cx="469744" cy="259045"/>
    <xdr:sp macro="" textlink="">
      <xdr:nvSpPr>
        <xdr:cNvPr id="533" name="テキスト ボックス 532"/>
        <xdr:cNvSpPr txBox="1"/>
      </xdr:nvSpPr>
      <xdr:spPr>
        <a:xfrm>
          <a:off x="15246427"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158928</xdr:rowOff>
    </xdr:from>
    <xdr:to>
      <xdr:col>21</xdr:col>
      <xdr:colOff>212725</xdr:colOff>
      <xdr:row>39</xdr:row>
      <xdr:rowOff>89078</xdr:rowOff>
    </xdr:to>
    <xdr:sp macro="" textlink="">
      <xdr:nvSpPr>
        <xdr:cNvPr id="534" name="円/楕円 533"/>
        <xdr:cNvSpPr/>
      </xdr:nvSpPr>
      <xdr:spPr>
        <a:xfrm>
          <a:off x="14541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80205</xdr:rowOff>
    </xdr:from>
    <xdr:ext cx="378565" cy="259045"/>
    <xdr:sp macro="" textlink="">
      <xdr:nvSpPr>
        <xdr:cNvPr id="535" name="テキスト ボックス 534"/>
        <xdr:cNvSpPr txBox="1"/>
      </xdr:nvSpPr>
      <xdr:spPr>
        <a:xfrm>
          <a:off x="14403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116713</xdr:rowOff>
    </xdr:from>
    <xdr:to>
      <xdr:col>20</xdr:col>
      <xdr:colOff>9525</xdr:colOff>
      <xdr:row>39</xdr:row>
      <xdr:rowOff>46863</xdr:rowOff>
    </xdr:to>
    <xdr:sp macro="" textlink="">
      <xdr:nvSpPr>
        <xdr:cNvPr id="536" name="円/楕円 535"/>
        <xdr:cNvSpPr/>
      </xdr:nvSpPr>
      <xdr:spPr>
        <a:xfrm>
          <a:off x="13652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37990</xdr:rowOff>
    </xdr:from>
    <xdr:ext cx="469744" cy="259045"/>
    <xdr:sp macro="" textlink="">
      <xdr:nvSpPr>
        <xdr:cNvPr id="537" name="テキスト ボックス 536"/>
        <xdr:cNvSpPr txBox="1"/>
      </xdr:nvSpPr>
      <xdr:spPr>
        <a:xfrm>
          <a:off x="13468427"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122238</xdr:rowOff>
    </xdr:from>
    <xdr:to>
      <xdr:col>18</xdr:col>
      <xdr:colOff>492125</xdr:colOff>
      <xdr:row>37</xdr:row>
      <xdr:rowOff>52388</xdr:rowOff>
    </xdr:to>
    <xdr:sp macro="" textlink="">
      <xdr:nvSpPr>
        <xdr:cNvPr id="538" name="円/楕円 537"/>
        <xdr:cNvSpPr/>
      </xdr:nvSpPr>
      <xdr:spPr>
        <a:xfrm>
          <a:off x="12763500" y="62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68915</xdr:rowOff>
    </xdr:from>
    <xdr:ext cx="534377" cy="259045"/>
    <xdr:sp macro="" textlink="">
      <xdr:nvSpPr>
        <xdr:cNvPr id="539" name="テキスト ボックス 538"/>
        <xdr:cNvSpPr txBox="1"/>
      </xdr:nvSpPr>
      <xdr:spPr>
        <a:xfrm>
          <a:off x="12547111" y="60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4"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5" name="テキスト ボックス 56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7"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8" name="テキスト ボックス 56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0"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1" name="テキスト ボックス 57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3" name="テキスト ボックス 57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9"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1"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2" name="テキスト ボックス 58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3"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4" name="テキスト ボックス 58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5"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6" name="テキスト ボックス 58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7"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8" name="テキスト ボックス 58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1" name="直線コネクタ 610"/>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2"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3" name="直線コネクタ 612"/>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4"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5" name="直線コネクタ 614"/>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130373</xdr:rowOff>
    </xdr:from>
    <xdr:to>
      <xdr:col>23</xdr:col>
      <xdr:colOff>517525</xdr:colOff>
      <xdr:row>72</xdr:row>
      <xdr:rowOff>17399</xdr:rowOff>
    </xdr:to>
    <xdr:cxnSp macro="">
      <xdr:nvCxnSpPr>
        <xdr:cNvPr id="616" name="直線コネクタ 615"/>
        <xdr:cNvCxnSpPr/>
      </xdr:nvCxnSpPr>
      <xdr:spPr>
        <a:xfrm>
          <a:off x="15481300" y="12303323"/>
          <a:ext cx="8382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119997</xdr:rowOff>
    </xdr:from>
    <xdr:ext cx="534377" cy="259045"/>
    <xdr:sp macro="" textlink="">
      <xdr:nvSpPr>
        <xdr:cNvPr id="617" name="公債費平均値テキスト"/>
        <xdr:cNvSpPr txBox="1"/>
      </xdr:nvSpPr>
      <xdr:spPr>
        <a:xfrm>
          <a:off x="16370300" y="1280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8" name="フローチャート : 判断 617"/>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130373</xdr:rowOff>
    </xdr:from>
    <xdr:to>
      <xdr:col>22</xdr:col>
      <xdr:colOff>365125</xdr:colOff>
      <xdr:row>71</xdr:row>
      <xdr:rowOff>142077</xdr:rowOff>
    </xdr:to>
    <xdr:cxnSp macro="">
      <xdr:nvCxnSpPr>
        <xdr:cNvPr id="619" name="直線コネクタ 618"/>
        <xdr:cNvCxnSpPr/>
      </xdr:nvCxnSpPr>
      <xdr:spPr>
        <a:xfrm flipV="1">
          <a:off x="14592300" y="12303323"/>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20" name="フローチャート : 判断 619"/>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29836</xdr:rowOff>
    </xdr:from>
    <xdr:ext cx="534377" cy="259045"/>
    <xdr:sp macro="" textlink="">
      <xdr:nvSpPr>
        <xdr:cNvPr id="621" name="テキスト ボックス 620"/>
        <xdr:cNvSpPr txBox="1"/>
      </xdr:nvSpPr>
      <xdr:spPr>
        <a:xfrm>
          <a:off x="15214111" y="127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142077</xdr:rowOff>
    </xdr:from>
    <xdr:to>
      <xdr:col>21</xdr:col>
      <xdr:colOff>161925</xdr:colOff>
      <xdr:row>72</xdr:row>
      <xdr:rowOff>42316</xdr:rowOff>
    </xdr:to>
    <xdr:cxnSp macro="">
      <xdr:nvCxnSpPr>
        <xdr:cNvPr id="622" name="直線コネクタ 621"/>
        <xdr:cNvCxnSpPr/>
      </xdr:nvCxnSpPr>
      <xdr:spPr>
        <a:xfrm flipV="1">
          <a:off x="13703300" y="12315027"/>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3" name="フローチャート : 判断 622"/>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130146</xdr:rowOff>
    </xdr:from>
    <xdr:ext cx="534377" cy="259045"/>
    <xdr:sp macro="" textlink="">
      <xdr:nvSpPr>
        <xdr:cNvPr id="624" name="テキスト ボックス 623"/>
        <xdr:cNvSpPr txBox="1"/>
      </xdr:nvSpPr>
      <xdr:spPr>
        <a:xfrm>
          <a:off x="14325111" y="128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42316</xdr:rowOff>
    </xdr:from>
    <xdr:to>
      <xdr:col>19</xdr:col>
      <xdr:colOff>644525</xdr:colOff>
      <xdr:row>72</xdr:row>
      <xdr:rowOff>70846</xdr:rowOff>
    </xdr:to>
    <xdr:cxnSp macro="">
      <xdr:nvCxnSpPr>
        <xdr:cNvPr id="625" name="直線コネクタ 624"/>
        <xdr:cNvCxnSpPr/>
      </xdr:nvCxnSpPr>
      <xdr:spPr>
        <a:xfrm flipV="1">
          <a:off x="12814300" y="12386716"/>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6" name="フローチャート : 判断 625"/>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100885</xdr:rowOff>
    </xdr:from>
    <xdr:ext cx="534377" cy="259045"/>
    <xdr:sp macro="" textlink="">
      <xdr:nvSpPr>
        <xdr:cNvPr id="627" name="テキスト ボックス 626"/>
        <xdr:cNvSpPr txBox="1"/>
      </xdr:nvSpPr>
      <xdr:spPr>
        <a:xfrm>
          <a:off x="13436111" y="127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8" name="フローチャート : 判断 627"/>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72951</xdr:rowOff>
    </xdr:from>
    <xdr:ext cx="534377" cy="259045"/>
    <xdr:sp macro="" textlink="">
      <xdr:nvSpPr>
        <xdr:cNvPr id="629" name="テキスト ボックス 628"/>
        <xdr:cNvSpPr txBox="1"/>
      </xdr:nvSpPr>
      <xdr:spPr>
        <a:xfrm>
          <a:off x="12547111" y="127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138049</xdr:rowOff>
    </xdr:from>
    <xdr:to>
      <xdr:col>23</xdr:col>
      <xdr:colOff>568325</xdr:colOff>
      <xdr:row>72</xdr:row>
      <xdr:rowOff>68199</xdr:rowOff>
    </xdr:to>
    <xdr:sp macro="" textlink="">
      <xdr:nvSpPr>
        <xdr:cNvPr id="635" name="円/楕円 634"/>
        <xdr:cNvSpPr/>
      </xdr:nvSpPr>
      <xdr:spPr>
        <a:xfrm>
          <a:off x="162687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52976</xdr:rowOff>
    </xdr:from>
    <xdr:ext cx="534377" cy="259045"/>
    <xdr:sp macro="" textlink="">
      <xdr:nvSpPr>
        <xdr:cNvPr id="636" name="公債費該当値テキスト"/>
        <xdr:cNvSpPr txBox="1"/>
      </xdr:nvSpPr>
      <xdr:spPr>
        <a:xfrm>
          <a:off x="16370300" y="122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79573</xdr:rowOff>
    </xdr:from>
    <xdr:to>
      <xdr:col>22</xdr:col>
      <xdr:colOff>415925</xdr:colOff>
      <xdr:row>72</xdr:row>
      <xdr:rowOff>9723</xdr:rowOff>
    </xdr:to>
    <xdr:sp macro="" textlink="">
      <xdr:nvSpPr>
        <xdr:cNvPr id="637" name="円/楕円 636"/>
        <xdr:cNvSpPr/>
      </xdr:nvSpPr>
      <xdr:spPr>
        <a:xfrm>
          <a:off x="15430500" y="122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26250</xdr:rowOff>
    </xdr:from>
    <xdr:ext cx="534377" cy="259045"/>
    <xdr:sp macro="" textlink="">
      <xdr:nvSpPr>
        <xdr:cNvPr id="638" name="テキスト ボックス 637"/>
        <xdr:cNvSpPr txBox="1"/>
      </xdr:nvSpPr>
      <xdr:spPr>
        <a:xfrm>
          <a:off x="15214111" y="120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91277</xdr:rowOff>
    </xdr:from>
    <xdr:to>
      <xdr:col>21</xdr:col>
      <xdr:colOff>212725</xdr:colOff>
      <xdr:row>72</xdr:row>
      <xdr:rowOff>21427</xdr:rowOff>
    </xdr:to>
    <xdr:sp macro="" textlink="">
      <xdr:nvSpPr>
        <xdr:cNvPr id="639" name="円/楕円 638"/>
        <xdr:cNvSpPr/>
      </xdr:nvSpPr>
      <xdr:spPr>
        <a:xfrm>
          <a:off x="14541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37954</xdr:rowOff>
    </xdr:from>
    <xdr:ext cx="534377" cy="259045"/>
    <xdr:sp macro="" textlink="">
      <xdr:nvSpPr>
        <xdr:cNvPr id="640" name="テキスト ボックス 639"/>
        <xdr:cNvSpPr txBox="1"/>
      </xdr:nvSpPr>
      <xdr:spPr>
        <a:xfrm>
          <a:off x="14325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162966</xdr:rowOff>
    </xdr:from>
    <xdr:to>
      <xdr:col>20</xdr:col>
      <xdr:colOff>9525</xdr:colOff>
      <xdr:row>72</xdr:row>
      <xdr:rowOff>93116</xdr:rowOff>
    </xdr:to>
    <xdr:sp macro="" textlink="">
      <xdr:nvSpPr>
        <xdr:cNvPr id="641" name="円/楕円 640"/>
        <xdr:cNvSpPr/>
      </xdr:nvSpPr>
      <xdr:spPr>
        <a:xfrm>
          <a:off x="13652500" y="123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109643</xdr:rowOff>
    </xdr:from>
    <xdr:ext cx="534377" cy="259045"/>
    <xdr:sp macro="" textlink="">
      <xdr:nvSpPr>
        <xdr:cNvPr id="642" name="テキスト ボックス 641"/>
        <xdr:cNvSpPr txBox="1"/>
      </xdr:nvSpPr>
      <xdr:spPr>
        <a:xfrm>
          <a:off x="13436111" y="121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20046</xdr:rowOff>
    </xdr:from>
    <xdr:to>
      <xdr:col>18</xdr:col>
      <xdr:colOff>492125</xdr:colOff>
      <xdr:row>72</xdr:row>
      <xdr:rowOff>121646</xdr:rowOff>
    </xdr:to>
    <xdr:sp macro="" textlink="">
      <xdr:nvSpPr>
        <xdr:cNvPr id="643" name="円/楕円 642"/>
        <xdr:cNvSpPr/>
      </xdr:nvSpPr>
      <xdr:spPr>
        <a:xfrm>
          <a:off x="12763500" y="12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138173</xdr:rowOff>
    </xdr:from>
    <xdr:ext cx="534377" cy="259045"/>
    <xdr:sp macro="" textlink="">
      <xdr:nvSpPr>
        <xdr:cNvPr id="644" name="テキスト ボックス 643"/>
        <xdr:cNvSpPr txBox="1"/>
      </xdr:nvSpPr>
      <xdr:spPr>
        <a:xfrm>
          <a:off x="12547111" y="121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70" name="直線コネクタ 669"/>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1"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2" name="直線コネクタ 671"/>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3"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4" name="直線コネクタ 673"/>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125625</xdr:rowOff>
    </xdr:from>
    <xdr:to>
      <xdr:col>23</xdr:col>
      <xdr:colOff>517525</xdr:colOff>
      <xdr:row>99</xdr:row>
      <xdr:rowOff>5153</xdr:rowOff>
    </xdr:to>
    <xdr:cxnSp macro="">
      <xdr:nvCxnSpPr>
        <xdr:cNvPr id="675" name="直線コネクタ 674"/>
        <xdr:cNvCxnSpPr/>
      </xdr:nvCxnSpPr>
      <xdr:spPr>
        <a:xfrm>
          <a:off x="15481300" y="16756275"/>
          <a:ext cx="8382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34543</xdr:rowOff>
    </xdr:from>
    <xdr:ext cx="534377" cy="259045"/>
    <xdr:sp macro="" textlink="">
      <xdr:nvSpPr>
        <xdr:cNvPr id="676" name="積立金平均値テキスト"/>
        <xdr:cNvSpPr txBox="1"/>
      </xdr:nvSpPr>
      <xdr:spPr>
        <a:xfrm>
          <a:off x="16370300" y="16322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7" name="フローチャート : 判断 676"/>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78305</xdr:rowOff>
    </xdr:from>
    <xdr:to>
      <xdr:col>22</xdr:col>
      <xdr:colOff>365125</xdr:colOff>
      <xdr:row>97</xdr:row>
      <xdr:rowOff>125625</xdr:rowOff>
    </xdr:to>
    <xdr:cxnSp macro="">
      <xdr:nvCxnSpPr>
        <xdr:cNvPr id="678" name="直線コネクタ 677"/>
        <xdr:cNvCxnSpPr/>
      </xdr:nvCxnSpPr>
      <xdr:spPr>
        <a:xfrm>
          <a:off x="14592300" y="1670895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9" name="フローチャート : 判断 678"/>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63924</xdr:rowOff>
    </xdr:from>
    <xdr:ext cx="534377" cy="259045"/>
    <xdr:sp macro="" textlink="">
      <xdr:nvSpPr>
        <xdr:cNvPr id="680" name="テキスト ボックス 679"/>
        <xdr:cNvSpPr txBox="1"/>
      </xdr:nvSpPr>
      <xdr:spPr>
        <a:xfrm>
          <a:off x="1521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129217</xdr:rowOff>
    </xdr:from>
    <xdr:to>
      <xdr:col>21</xdr:col>
      <xdr:colOff>161925</xdr:colOff>
      <xdr:row>97</xdr:row>
      <xdr:rowOff>78305</xdr:rowOff>
    </xdr:to>
    <xdr:cxnSp macro="">
      <xdr:nvCxnSpPr>
        <xdr:cNvPr id="681" name="直線コネクタ 680"/>
        <xdr:cNvCxnSpPr/>
      </xdr:nvCxnSpPr>
      <xdr:spPr>
        <a:xfrm>
          <a:off x="13703300" y="16588417"/>
          <a:ext cx="889000" cy="12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2" name="フローチャート : 判断 681"/>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83" name="テキスト ボックス 682"/>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129217</xdr:rowOff>
    </xdr:from>
    <xdr:to>
      <xdr:col>19</xdr:col>
      <xdr:colOff>644525</xdr:colOff>
      <xdr:row>97</xdr:row>
      <xdr:rowOff>129969</xdr:rowOff>
    </xdr:to>
    <xdr:cxnSp macro="">
      <xdr:nvCxnSpPr>
        <xdr:cNvPr id="684" name="直線コネクタ 683"/>
        <xdr:cNvCxnSpPr/>
      </xdr:nvCxnSpPr>
      <xdr:spPr>
        <a:xfrm flipV="1">
          <a:off x="12814300" y="16588417"/>
          <a:ext cx="889000" cy="17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5" name="フローチャート : 判断 684"/>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6" name="テキスト ボックス 685"/>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7" name="フローチャート : 判断 686"/>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140406</xdr:rowOff>
    </xdr:from>
    <xdr:ext cx="534377" cy="259045"/>
    <xdr:sp macro="" textlink="">
      <xdr:nvSpPr>
        <xdr:cNvPr id="688" name="テキスト ボックス 687"/>
        <xdr:cNvSpPr txBox="1"/>
      </xdr:nvSpPr>
      <xdr:spPr>
        <a:xfrm>
          <a:off x="12547111" y="162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125803</xdr:rowOff>
    </xdr:from>
    <xdr:to>
      <xdr:col>23</xdr:col>
      <xdr:colOff>568325</xdr:colOff>
      <xdr:row>99</xdr:row>
      <xdr:rowOff>55953</xdr:rowOff>
    </xdr:to>
    <xdr:sp macro="" textlink="">
      <xdr:nvSpPr>
        <xdr:cNvPr id="694" name="円/楕円 693"/>
        <xdr:cNvSpPr/>
      </xdr:nvSpPr>
      <xdr:spPr>
        <a:xfrm>
          <a:off x="162687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40730</xdr:rowOff>
    </xdr:from>
    <xdr:ext cx="469744" cy="259045"/>
    <xdr:sp macro="" textlink="">
      <xdr:nvSpPr>
        <xdr:cNvPr id="695" name="積立金該当値テキスト"/>
        <xdr:cNvSpPr txBox="1"/>
      </xdr:nvSpPr>
      <xdr:spPr>
        <a:xfrm>
          <a:off x="16370300" y="168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74825</xdr:rowOff>
    </xdr:from>
    <xdr:to>
      <xdr:col>22</xdr:col>
      <xdr:colOff>415925</xdr:colOff>
      <xdr:row>98</xdr:row>
      <xdr:rowOff>4975</xdr:rowOff>
    </xdr:to>
    <xdr:sp macro="" textlink="">
      <xdr:nvSpPr>
        <xdr:cNvPr id="696" name="円/楕円 695"/>
        <xdr:cNvSpPr/>
      </xdr:nvSpPr>
      <xdr:spPr>
        <a:xfrm>
          <a:off x="15430500" y="16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167552</xdr:rowOff>
    </xdr:from>
    <xdr:ext cx="469744" cy="259045"/>
    <xdr:sp macro="" textlink="">
      <xdr:nvSpPr>
        <xdr:cNvPr id="697" name="テキスト ボックス 696"/>
        <xdr:cNvSpPr txBox="1"/>
      </xdr:nvSpPr>
      <xdr:spPr>
        <a:xfrm>
          <a:off x="15246427" y="16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27505</xdr:rowOff>
    </xdr:from>
    <xdr:to>
      <xdr:col>21</xdr:col>
      <xdr:colOff>212725</xdr:colOff>
      <xdr:row>97</xdr:row>
      <xdr:rowOff>129105</xdr:rowOff>
    </xdr:to>
    <xdr:sp macro="" textlink="">
      <xdr:nvSpPr>
        <xdr:cNvPr id="698" name="円/楕円 697"/>
        <xdr:cNvSpPr/>
      </xdr:nvSpPr>
      <xdr:spPr>
        <a:xfrm>
          <a:off x="14541500" y="166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120232</xdr:rowOff>
    </xdr:from>
    <xdr:ext cx="534377" cy="259045"/>
    <xdr:sp macro="" textlink="">
      <xdr:nvSpPr>
        <xdr:cNvPr id="699" name="テキスト ボックス 698"/>
        <xdr:cNvSpPr txBox="1"/>
      </xdr:nvSpPr>
      <xdr:spPr>
        <a:xfrm>
          <a:off x="14325111" y="167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78417</xdr:rowOff>
    </xdr:from>
    <xdr:to>
      <xdr:col>20</xdr:col>
      <xdr:colOff>9525</xdr:colOff>
      <xdr:row>97</xdr:row>
      <xdr:rowOff>8567</xdr:rowOff>
    </xdr:to>
    <xdr:sp macro="" textlink="">
      <xdr:nvSpPr>
        <xdr:cNvPr id="700" name="円/楕円 699"/>
        <xdr:cNvSpPr/>
      </xdr:nvSpPr>
      <xdr:spPr>
        <a:xfrm>
          <a:off x="13652500" y="165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171144</xdr:rowOff>
    </xdr:from>
    <xdr:ext cx="534377" cy="259045"/>
    <xdr:sp macro="" textlink="">
      <xdr:nvSpPr>
        <xdr:cNvPr id="701" name="テキスト ボックス 700"/>
        <xdr:cNvSpPr txBox="1"/>
      </xdr:nvSpPr>
      <xdr:spPr>
        <a:xfrm>
          <a:off x="13436111" y="166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79169</xdr:rowOff>
    </xdr:from>
    <xdr:to>
      <xdr:col>18</xdr:col>
      <xdr:colOff>492125</xdr:colOff>
      <xdr:row>98</xdr:row>
      <xdr:rowOff>9319</xdr:rowOff>
    </xdr:to>
    <xdr:sp macro="" textlink="">
      <xdr:nvSpPr>
        <xdr:cNvPr id="702" name="円/楕円 701"/>
        <xdr:cNvSpPr/>
      </xdr:nvSpPr>
      <xdr:spPr>
        <a:xfrm>
          <a:off x="12763500" y="16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446</xdr:rowOff>
    </xdr:from>
    <xdr:ext cx="469744" cy="259045"/>
    <xdr:sp macro="" textlink="">
      <xdr:nvSpPr>
        <xdr:cNvPr id="703" name="テキスト ボックス 702"/>
        <xdr:cNvSpPr txBox="1"/>
      </xdr:nvSpPr>
      <xdr:spPr>
        <a:xfrm>
          <a:off x="12579427" y="168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7" name="直線コネクタ 726"/>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30"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1" name="直線コネクタ 730"/>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33"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4" name="フローチャート : 判断 733"/>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6" name="フローチャート : 判断 735"/>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37" name="テキスト ボックス 736"/>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9" name="フローチャート : 判断 738"/>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40" name="テキスト ボックス 739"/>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92837</xdr:rowOff>
    </xdr:from>
    <xdr:to>
      <xdr:col>28</xdr:col>
      <xdr:colOff>314325</xdr:colOff>
      <xdr:row>39</xdr:row>
      <xdr:rowOff>44450</xdr:rowOff>
    </xdr:to>
    <xdr:cxnSp macro="">
      <xdr:nvCxnSpPr>
        <xdr:cNvPr id="741" name="直線コネクタ 740"/>
        <xdr:cNvCxnSpPr/>
      </xdr:nvCxnSpPr>
      <xdr:spPr>
        <a:xfrm>
          <a:off x="18656300" y="6607937"/>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2" name="フローチャート : 判断 741"/>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43" name="テキスト ボックス 742"/>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4" name="フローチャート : 判断 743"/>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5" name="テキスト ボックス 744"/>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42037</xdr:rowOff>
    </xdr:from>
    <xdr:to>
      <xdr:col>27</xdr:col>
      <xdr:colOff>161925</xdr:colOff>
      <xdr:row>38</xdr:row>
      <xdr:rowOff>143637</xdr:rowOff>
    </xdr:to>
    <xdr:sp macro="" textlink="">
      <xdr:nvSpPr>
        <xdr:cNvPr id="759" name="円/楕円 758"/>
        <xdr:cNvSpPr/>
      </xdr:nvSpPr>
      <xdr:spPr>
        <a:xfrm>
          <a:off x="18605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134764</xdr:rowOff>
    </xdr:from>
    <xdr:ext cx="378565" cy="259045"/>
    <xdr:sp macro="" textlink="">
      <xdr:nvSpPr>
        <xdr:cNvPr id="760" name="テキスト ボックス 759"/>
        <xdr:cNvSpPr txBox="1"/>
      </xdr:nvSpPr>
      <xdr:spPr>
        <a:xfrm>
          <a:off x="18467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2" name="直線コネクタ 781"/>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3"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4" name="直線コネクタ 783"/>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5"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6" name="直線コネクタ 785"/>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110165</xdr:rowOff>
    </xdr:from>
    <xdr:to>
      <xdr:col>32</xdr:col>
      <xdr:colOff>187325</xdr:colOff>
      <xdr:row>56</xdr:row>
      <xdr:rowOff>117389</xdr:rowOff>
    </xdr:to>
    <xdr:cxnSp macro="">
      <xdr:nvCxnSpPr>
        <xdr:cNvPr id="787" name="直線コネクタ 786"/>
        <xdr:cNvCxnSpPr/>
      </xdr:nvCxnSpPr>
      <xdr:spPr>
        <a:xfrm>
          <a:off x="21323300" y="9711365"/>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124797</xdr:rowOff>
    </xdr:from>
    <xdr:ext cx="469744" cy="259045"/>
    <xdr:sp macro="" textlink="">
      <xdr:nvSpPr>
        <xdr:cNvPr id="788" name="貸付金平均値テキスト"/>
        <xdr:cNvSpPr txBox="1"/>
      </xdr:nvSpPr>
      <xdr:spPr>
        <a:xfrm>
          <a:off x="22212300" y="972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9" name="フローチャート : 判断 788"/>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98827</xdr:rowOff>
    </xdr:from>
    <xdr:to>
      <xdr:col>31</xdr:col>
      <xdr:colOff>34925</xdr:colOff>
      <xdr:row>56</xdr:row>
      <xdr:rowOff>110165</xdr:rowOff>
    </xdr:to>
    <xdr:cxnSp macro="">
      <xdr:nvCxnSpPr>
        <xdr:cNvPr id="790" name="直線コネクタ 789"/>
        <xdr:cNvCxnSpPr/>
      </xdr:nvCxnSpPr>
      <xdr:spPr>
        <a:xfrm>
          <a:off x="20434300" y="9700027"/>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137637</xdr:rowOff>
    </xdr:from>
    <xdr:to>
      <xdr:col>31</xdr:col>
      <xdr:colOff>85725</xdr:colOff>
      <xdr:row>57</xdr:row>
      <xdr:rowOff>67787</xdr:rowOff>
    </xdr:to>
    <xdr:sp macro="" textlink="">
      <xdr:nvSpPr>
        <xdr:cNvPr id="791" name="フローチャート : 判断 790"/>
        <xdr:cNvSpPr/>
      </xdr:nvSpPr>
      <xdr:spPr>
        <a:xfrm>
          <a:off x="21272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58914</xdr:rowOff>
    </xdr:from>
    <xdr:ext cx="469744" cy="259045"/>
    <xdr:sp macro="" textlink="">
      <xdr:nvSpPr>
        <xdr:cNvPr id="792" name="テキスト ボックス 791"/>
        <xdr:cNvSpPr txBox="1"/>
      </xdr:nvSpPr>
      <xdr:spPr>
        <a:xfrm>
          <a:off x="21088427"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122235</xdr:rowOff>
    </xdr:from>
    <xdr:to>
      <xdr:col>29</xdr:col>
      <xdr:colOff>517525</xdr:colOff>
      <xdr:row>56</xdr:row>
      <xdr:rowOff>98827</xdr:rowOff>
    </xdr:to>
    <xdr:cxnSp macro="">
      <xdr:nvCxnSpPr>
        <xdr:cNvPr id="793" name="直線コネクタ 792"/>
        <xdr:cNvCxnSpPr/>
      </xdr:nvCxnSpPr>
      <xdr:spPr>
        <a:xfrm>
          <a:off x="19545300" y="9551985"/>
          <a:ext cx="889000" cy="1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4" name="フローチャート : 判断 793"/>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103400</xdr:rowOff>
    </xdr:from>
    <xdr:ext cx="469744" cy="259045"/>
    <xdr:sp macro="" textlink="">
      <xdr:nvSpPr>
        <xdr:cNvPr id="795" name="テキスト ボックス 794"/>
        <xdr:cNvSpPr txBox="1"/>
      </xdr:nvSpPr>
      <xdr:spPr>
        <a:xfrm>
          <a:off x="20199427"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122235</xdr:rowOff>
    </xdr:from>
    <xdr:to>
      <xdr:col>28</xdr:col>
      <xdr:colOff>314325</xdr:colOff>
      <xdr:row>56</xdr:row>
      <xdr:rowOff>89819</xdr:rowOff>
    </xdr:to>
    <xdr:cxnSp macro="">
      <xdr:nvCxnSpPr>
        <xdr:cNvPr id="796" name="直線コネクタ 795"/>
        <xdr:cNvCxnSpPr/>
      </xdr:nvCxnSpPr>
      <xdr:spPr>
        <a:xfrm flipV="1">
          <a:off x="18656300" y="9551985"/>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7" name="フローチャート : 判断 796"/>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72310</xdr:rowOff>
    </xdr:from>
    <xdr:ext cx="469744" cy="259045"/>
    <xdr:sp macro="" textlink="">
      <xdr:nvSpPr>
        <xdr:cNvPr id="798" name="テキスト ボックス 797"/>
        <xdr:cNvSpPr txBox="1"/>
      </xdr:nvSpPr>
      <xdr:spPr>
        <a:xfrm>
          <a:off x="19310427"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9" name="フローチャート : 判断 798"/>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64629</xdr:rowOff>
    </xdr:from>
    <xdr:ext cx="469744" cy="259045"/>
    <xdr:sp macro="" textlink="">
      <xdr:nvSpPr>
        <xdr:cNvPr id="800" name="テキスト ボックス 799"/>
        <xdr:cNvSpPr txBox="1"/>
      </xdr:nvSpPr>
      <xdr:spPr>
        <a:xfrm>
          <a:off x="18421427" y="98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66589</xdr:rowOff>
    </xdr:from>
    <xdr:to>
      <xdr:col>32</xdr:col>
      <xdr:colOff>238125</xdr:colOff>
      <xdr:row>56</xdr:row>
      <xdr:rowOff>168189</xdr:rowOff>
    </xdr:to>
    <xdr:sp macro="" textlink="">
      <xdr:nvSpPr>
        <xdr:cNvPr id="806" name="円/楕円 805"/>
        <xdr:cNvSpPr/>
      </xdr:nvSpPr>
      <xdr:spPr>
        <a:xfrm>
          <a:off x="221107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89466</xdr:rowOff>
    </xdr:from>
    <xdr:ext cx="469744" cy="259045"/>
    <xdr:sp macro="" textlink="">
      <xdr:nvSpPr>
        <xdr:cNvPr id="807" name="貸付金該当値テキスト"/>
        <xdr:cNvSpPr txBox="1"/>
      </xdr:nvSpPr>
      <xdr:spPr>
        <a:xfrm>
          <a:off x="22212300" y="951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59365</xdr:rowOff>
    </xdr:from>
    <xdr:to>
      <xdr:col>31</xdr:col>
      <xdr:colOff>85725</xdr:colOff>
      <xdr:row>56</xdr:row>
      <xdr:rowOff>160965</xdr:rowOff>
    </xdr:to>
    <xdr:sp macro="" textlink="">
      <xdr:nvSpPr>
        <xdr:cNvPr id="808" name="円/楕円 807"/>
        <xdr:cNvSpPr/>
      </xdr:nvSpPr>
      <xdr:spPr>
        <a:xfrm>
          <a:off x="21272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6042</xdr:rowOff>
    </xdr:from>
    <xdr:ext cx="469744" cy="259045"/>
    <xdr:sp macro="" textlink="">
      <xdr:nvSpPr>
        <xdr:cNvPr id="809" name="テキスト ボックス 808"/>
        <xdr:cNvSpPr txBox="1"/>
      </xdr:nvSpPr>
      <xdr:spPr>
        <a:xfrm>
          <a:off x="21088427"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48027</xdr:rowOff>
    </xdr:from>
    <xdr:to>
      <xdr:col>29</xdr:col>
      <xdr:colOff>568325</xdr:colOff>
      <xdr:row>56</xdr:row>
      <xdr:rowOff>149627</xdr:rowOff>
    </xdr:to>
    <xdr:sp macro="" textlink="">
      <xdr:nvSpPr>
        <xdr:cNvPr id="810" name="円/楕円 809"/>
        <xdr:cNvSpPr/>
      </xdr:nvSpPr>
      <xdr:spPr>
        <a:xfrm>
          <a:off x="20383500" y="9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166154</xdr:rowOff>
    </xdr:from>
    <xdr:ext cx="469744" cy="259045"/>
    <xdr:sp macro="" textlink="">
      <xdr:nvSpPr>
        <xdr:cNvPr id="811" name="テキスト ボックス 810"/>
        <xdr:cNvSpPr txBox="1"/>
      </xdr:nvSpPr>
      <xdr:spPr>
        <a:xfrm>
          <a:off x="20199427" y="94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71435</xdr:rowOff>
    </xdr:from>
    <xdr:to>
      <xdr:col>28</xdr:col>
      <xdr:colOff>365125</xdr:colOff>
      <xdr:row>56</xdr:row>
      <xdr:rowOff>1585</xdr:rowOff>
    </xdr:to>
    <xdr:sp macro="" textlink="">
      <xdr:nvSpPr>
        <xdr:cNvPr id="812" name="円/楕円 811"/>
        <xdr:cNvSpPr/>
      </xdr:nvSpPr>
      <xdr:spPr>
        <a:xfrm>
          <a:off x="19494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18112</xdr:rowOff>
    </xdr:from>
    <xdr:ext cx="534377" cy="259045"/>
    <xdr:sp macro="" textlink="">
      <xdr:nvSpPr>
        <xdr:cNvPr id="813" name="テキスト ボックス 812"/>
        <xdr:cNvSpPr txBox="1"/>
      </xdr:nvSpPr>
      <xdr:spPr>
        <a:xfrm>
          <a:off x="19278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39019</xdr:rowOff>
    </xdr:from>
    <xdr:to>
      <xdr:col>27</xdr:col>
      <xdr:colOff>161925</xdr:colOff>
      <xdr:row>56</xdr:row>
      <xdr:rowOff>140619</xdr:rowOff>
    </xdr:to>
    <xdr:sp macro="" textlink="">
      <xdr:nvSpPr>
        <xdr:cNvPr id="814" name="円/楕円 813"/>
        <xdr:cNvSpPr/>
      </xdr:nvSpPr>
      <xdr:spPr>
        <a:xfrm>
          <a:off x="18605500" y="96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157146</xdr:rowOff>
    </xdr:from>
    <xdr:ext cx="469744" cy="259045"/>
    <xdr:sp macro="" textlink="">
      <xdr:nvSpPr>
        <xdr:cNvPr id="815" name="テキスト ボックス 814"/>
        <xdr:cNvSpPr txBox="1"/>
      </xdr:nvSpPr>
      <xdr:spPr>
        <a:xfrm>
          <a:off x="18421427" y="94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2" name="直線コネクタ 841"/>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3"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4" name="直線コネクタ 843"/>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5"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6" name="直線コネクタ 845"/>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72851</xdr:rowOff>
    </xdr:from>
    <xdr:to>
      <xdr:col>32</xdr:col>
      <xdr:colOff>187325</xdr:colOff>
      <xdr:row>76</xdr:row>
      <xdr:rowOff>95515</xdr:rowOff>
    </xdr:to>
    <xdr:cxnSp macro="">
      <xdr:nvCxnSpPr>
        <xdr:cNvPr id="847" name="直線コネクタ 846"/>
        <xdr:cNvCxnSpPr/>
      </xdr:nvCxnSpPr>
      <xdr:spPr>
        <a:xfrm flipV="1">
          <a:off x="21323300" y="13103051"/>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8"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9" name="フローチャート : 判断 848"/>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95515</xdr:rowOff>
    </xdr:from>
    <xdr:to>
      <xdr:col>31</xdr:col>
      <xdr:colOff>34925</xdr:colOff>
      <xdr:row>76</xdr:row>
      <xdr:rowOff>167590</xdr:rowOff>
    </xdr:to>
    <xdr:cxnSp macro="">
      <xdr:nvCxnSpPr>
        <xdr:cNvPr id="850" name="直線コネクタ 849"/>
        <xdr:cNvCxnSpPr/>
      </xdr:nvCxnSpPr>
      <xdr:spPr>
        <a:xfrm flipV="1">
          <a:off x="20434300" y="13125715"/>
          <a:ext cx="8890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51" name="フローチャート : 判断 850"/>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23502</xdr:rowOff>
    </xdr:from>
    <xdr:ext cx="534377" cy="259045"/>
    <xdr:sp macro="" textlink="">
      <xdr:nvSpPr>
        <xdr:cNvPr id="852" name="テキスト ボックス 851"/>
        <xdr:cNvSpPr txBox="1"/>
      </xdr:nvSpPr>
      <xdr:spPr>
        <a:xfrm>
          <a:off x="21056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167590</xdr:rowOff>
    </xdr:from>
    <xdr:to>
      <xdr:col>29</xdr:col>
      <xdr:colOff>517525</xdr:colOff>
      <xdr:row>77</xdr:row>
      <xdr:rowOff>125723</xdr:rowOff>
    </xdr:to>
    <xdr:cxnSp macro="">
      <xdr:nvCxnSpPr>
        <xdr:cNvPr id="853" name="直線コネクタ 852"/>
        <xdr:cNvCxnSpPr/>
      </xdr:nvCxnSpPr>
      <xdr:spPr>
        <a:xfrm flipV="1">
          <a:off x="19545300" y="13197790"/>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4" name="フローチャート : 判断 853"/>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82676</xdr:rowOff>
    </xdr:from>
    <xdr:ext cx="534377" cy="259045"/>
    <xdr:sp macro="" textlink="">
      <xdr:nvSpPr>
        <xdr:cNvPr id="855" name="テキスト ボックス 854"/>
        <xdr:cNvSpPr txBox="1"/>
      </xdr:nvSpPr>
      <xdr:spPr>
        <a:xfrm>
          <a:off x="20167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97245</xdr:rowOff>
    </xdr:from>
    <xdr:to>
      <xdr:col>28</xdr:col>
      <xdr:colOff>314325</xdr:colOff>
      <xdr:row>77</xdr:row>
      <xdr:rowOff>125723</xdr:rowOff>
    </xdr:to>
    <xdr:cxnSp macro="">
      <xdr:nvCxnSpPr>
        <xdr:cNvPr id="856" name="直線コネクタ 855"/>
        <xdr:cNvCxnSpPr/>
      </xdr:nvCxnSpPr>
      <xdr:spPr>
        <a:xfrm>
          <a:off x="18656300" y="13298895"/>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7" name="フローチャート : 判断 856"/>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8" name="テキスト ボックス 857"/>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9" name="フローチャート : 判断 858"/>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60" name="テキスト ボックス 859"/>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22051</xdr:rowOff>
    </xdr:from>
    <xdr:to>
      <xdr:col>32</xdr:col>
      <xdr:colOff>238125</xdr:colOff>
      <xdr:row>76</xdr:row>
      <xdr:rowOff>123651</xdr:rowOff>
    </xdr:to>
    <xdr:sp macro="" textlink="">
      <xdr:nvSpPr>
        <xdr:cNvPr id="866" name="円/楕円 865"/>
        <xdr:cNvSpPr/>
      </xdr:nvSpPr>
      <xdr:spPr>
        <a:xfrm>
          <a:off x="22110700" y="130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478</xdr:rowOff>
    </xdr:from>
    <xdr:ext cx="534377" cy="259045"/>
    <xdr:sp macro="" textlink="">
      <xdr:nvSpPr>
        <xdr:cNvPr id="867" name="繰出金該当値テキスト"/>
        <xdr:cNvSpPr txBox="1"/>
      </xdr:nvSpPr>
      <xdr:spPr>
        <a:xfrm>
          <a:off x="22212300" y="1303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44715</xdr:rowOff>
    </xdr:from>
    <xdr:to>
      <xdr:col>31</xdr:col>
      <xdr:colOff>85725</xdr:colOff>
      <xdr:row>76</xdr:row>
      <xdr:rowOff>146315</xdr:rowOff>
    </xdr:to>
    <xdr:sp macro="" textlink="">
      <xdr:nvSpPr>
        <xdr:cNvPr id="868" name="円/楕円 867"/>
        <xdr:cNvSpPr/>
      </xdr:nvSpPr>
      <xdr:spPr>
        <a:xfrm>
          <a:off x="212725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162842</xdr:rowOff>
    </xdr:from>
    <xdr:ext cx="534377" cy="259045"/>
    <xdr:sp macro="" textlink="">
      <xdr:nvSpPr>
        <xdr:cNvPr id="869" name="テキスト ボックス 868"/>
        <xdr:cNvSpPr txBox="1"/>
      </xdr:nvSpPr>
      <xdr:spPr>
        <a:xfrm>
          <a:off x="21056111" y="128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116790</xdr:rowOff>
    </xdr:from>
    <xdr:to>
      <xdr:col>29</xdr:col>
      <xdr:colOff>568325</xdr:colOff>
      <xdr:row>77</xdr:row>
      <xdr:rowOff>46940</xdr:rowOff>
    </xdr:to>
    <xdr:sp macro="" textlink="">
      <xdr:nvSpPr>
        <xdr:cNvPr id="870" name="円/楕円 869"/>
        <xdr:cNvSpPr/>
      </xdr:nvSpPr>
      <xdr:spPr>
        <a:xfrm>
          <a:off x="20383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63466</xdr:rowOff>
    </xdr:from>
    <xdr:ext cx="534377" cy="259045"/>
    <xdr:sp macro="" textlink="">
      <xdr:nvSpPr>
        <xdr:cNvPr id="871" name="テキスト ボックス 870"/>
        <xdr:cNvSpPr txBox="1"/>
      </xdr:nvSpPr>
      <xdr:spPr>
        <a:xfrm>
          <a:off x="20167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74923</xdr:rowOff>
    </xdr:from>
    <xdr:to>
      <xdr:col>28</xdr:col>
      <xdr:colOff>365125</xdr:colOff>
      <xdr:row>78</xdr:row>
      <xdr:rowOff>5073</xdr:rowOff>
    </xdr:to>
    <xdr:sp macro="" textlink="">
      <xdr:nvSpPr>
        <xdr:cNvPr id="872" name="円/楕円 871"/>
        <xdr:cNvSpPr/>
      </xdr:nvSpPr>
      <xdr:spPr>
        <a:xfrm>
          <a:off x="19494500" y="132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167650</xdr:rowOff>
    </xdr:from>
    <xdr:ext cx="534377" cy="259045"/>
    <xdr:sp macro="" textlink="">
      <xdr:nvSpPr>
        <xdr:cNvPr id="873" name="テキスト ボックス 872"/>
        <xdr:cNvSpPr txBox="1"/>
      </xdr:nvSpPr>
      <xdr:spPr>
        <a:xfrm>
          <a:off x="19278111" y="133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46445</xdr:rowOff>
    </xdr:from>
    <xdr:to>
      <xdr:col>27</xdr:col>
      <xdr:colOff>161925</xdr:colOff>
      <xdr:row>77</xdr:row>
      <xdr:rowOff>148045</xdr:rowOff>
    </xdr:to>
    <xdr:sp macro="" textlink="">
      <xdr:nvSpPr>
        <xdr:cNvPr id="874" name="円/楕円 873"/>
        <xdr:cNvSpPr/>
      </xdr:nvSpPr>
      <xdr:spPr>
        <a:xfrm>
          <a:off x="18605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139172</xdr:rowOff>
    </xdr:from>
    <xdr:ext cx="534377" cy="259045"/>
    <xdr:sp macro="" textlink="">
      <xdr:nvSpPr>
        <xdr:cNvPr id="875" name="テキスト ボックス 874"/>
        <xdr:cNvSpPr txBox="1"/>
      </xdr:nvSpPr>
      <xdr:spPr>
        <a:xfrm>
          <a:off x="18389111" y="13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470,764</a:t>
          </a:r>
          <a:r>
            <a:rPr kumimoji="1" lang="ja-JP" altLang="en-US" sz="1300">
              <a:latin typeface="ＭＳ Ｐゴシック"/>
            </a:rPr>
            <a:t>円となっている。主な構成項目である補助費等については、前年度比</a:t>
          </a:r>
          <a:r>
            <a:rPr kumimoji="1" lang="en-US" altLang="ja-JP" sz="1300">
              <a:latin typeface="ＭＳ Ｐゴシック"/>
            </a:rPr>
            <a:t>14,261</a:t>
          </a:r>
          <a:r>
            <a:rPr kumimoji="1" lang="ja-JP" altLang="en-US" sz="1300">
              <a:latin typeface="ＭＳ Ｐゴシック"/>
            </a:rPr>
            <a:t>円減の住民一人当たり</a:t>
          </a:r>
          <a:r>
            <a:rPr kumimoji="1" lang="en-US" altLang="ja-JP" sz="1300">
              <a:latin typeface="ＭＳ Ｐゴシック"/>
            </a:rPr>
            <a:t>66,190</a:t>
          </a:r>
          <a:r>
            <a:rPr kumimoji="1" lang="ja-JP" altLang="en-US" sz="1300">
              <a:latin typeface="ＭＳ Ｐゴシック"/>
            </a:rPr>
            <a:t>円となっており、前年度よりは減少したが依然として類似団体平均及び県内平均と比較しても高い水準にある。ごみ処理業務や消防業務を一部事務組合で行っていることや、各種団体への補助金が多額であることが要因として挙げられる。今後、市単独補助金の見直しを行い、効率的効果的な施策・事業を選択していくなど、経常経費の削減に努める。</a:t>
          </a:r>
          <a:endParaRPr kumimoji="1" lang="en-US" altLang="ja-JP" sz="1300">
            <a:latin typeface="ＭＳ Ｐゴシック"/>
          </a:endParaRPr>
        </a:p>
        <a:p>
          <a:r>
            <a:rPr kumimoji="1" lang="ja-JP" altLang="en-US" sz="1300">
              <a:latin typeface="ＭＳ Ｐゴシック"/>
            </a:rPr>
            <a:t>　扶助費については、前年度比</a:t>
          </a:r>
          <a:r>
            <a:rPr kumimoji="1" lang="en-US" altLang="ja-JP" sz="1300">
              <a:latin typeface="ＭＳ Ｐゴシック"/>
            </a:rPr>
            <a:t>5,283</a:t>
          </a:r>
          <a:r>
            <a:rPr kumimoji="1" lang="ja-JP" altLang="en-US" sz="1300">
              <a:latin typeface="ＭＳ Ｐゴシック"/>
            </a:rPr>
            <a:t>円増の住民一人当たり</a:t>
          </a:r>
          <a:r>
            <a:rPr kumimoji="1" lang="en-US" altLang="ja-JP" sz="1300">
              <a:latin typeface="ＭＳ Ｐゴシック"/>
            </a:rPr>
            <a:t>84,680</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まで類似団体と同水準であったものが、子育て支援にかかる経費や障害者や高齢者支援に係る経費、生活保護費などの急増により、類似団体平均を大きく上回っている。今後も経費の増加が見込まれるが、資格審査の適正化や、市単独事業の見直しを行うなど、扶助費総額の抑制に努める。</a:t>
          </a:r>
          <a:endParaRPr kumimoji="1" lang="en-US" altLang="ja-JP" sz="1300">
            <a:latin typeface="ＭＳ Ｐゴシック"/>
          </a:endParaRPr>
        </a:p>
        <a:p>
          <a:r>
            <a:rPr kumimoji="1" lang="ja-JP" altLang="en-US" sz="1300">
              <a:latin typeface="ＭＳ Ｐゴシック"/>
            </a:rPr>
            <a:t>　人件費については、住民一人当たり</a:t>
          </a:r>
          <a:r>
            <a:rPr kumimoji="1" lang="en-US" altLang="ja-JP" sz="1300">
              <a:latin typeface="ＭＳ Ｐゴシック"/>
            </a:rPr>
            <a:t>64,719</a:t>
          </a:r>
          <a:r>
            <a:rPr kumimoji="1" lang="ja-JP" altLang="en-US" sz="1300">
              <a:latin typeface="ＭＳ Ｐゴシック"/>
            </a:rPr>
            <a:t>円となっており、類似団体平均を下回っている。地域手当の支給率改正が平成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月にあり、平成</a:t>
          </a:r>
          <a:r>
            <a:rPr kumimoji="1" lang="en-US" altLang="ja-JP" sz="1300">
              <a:latin typeface="ＭＳ Ｐゴシック"/>
            </a:rPr>
            <a:t>26</a:t>
          </a:r>
          <a:r>
            <a:rPr kumimoji="1" lang="ja-JP" altLang="en-US" sz="1300">
              <a:latin typeface="ＭＳ Ｐゴシック"/>
            </a:rPr>
            <a:t>年度に上昇しているが、全体的に下降傾向にある。今後も、定員適正化計画に基づく定員管理（平成</a:t>
          </a:r>
          <a:r>
            <a:rPr kumimoji="1" lang="en-US" altLang="ja-JP" sz="1300">
              <a:latin typeface="ＭＳ Ｐゴシック"/>
            </a:rPr>
            <a:t>28</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年間で職員数を</a:t>
          </a:r>
          <a:r>
            <a:rPr kumimoji="1" lang="en-US" altLang="ja-JP" sz="1300">
              <a:latin typeface="ＭＳ Ｐゴシック"/>
            </a:rPr>
            <a:t>10</a:t>
          </a:r>
          <a:r>
            <a:rPr kumimoji="1" lang="ja-JP" altLang="en-US" sz="1300">
              <a:latin typeface="ＭＳ Ｐゴシック"/>
            </a:rPr>
            <a:t>％減）などにより、更なる人件費削減に努めていく。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75692</xdr:rowOff>
    </xdr:from>
    <xdr:to>
      <xdr:col>6</xdr:col>
      <xdr:colOff>511175</xdr:colOff>
      <xdr:row>33</xdr:row>
      <xdr:rowOff>96266</xdr:rowOff>
    </xdr:to>
    <xdr:cxnSp macro="">
      <xdr:nvCxnSpPr>
        <xdr:cNvPr id="61" name="直線コネクタ 60"/>
        <xdr:cNvCxnSpPr/>
      </xdr:nvCxnSpPr>
      <xdr:spPr>
        <a:xfrm>
          <a:off x="3797300" y="556209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160291</xdr:rowOff>
    </xdr:from>
    <xdr:ext cx="469744" cy="259045"/>
    <xdr:sp macro="" textlink="">
      <xdr:nvSpPr>
        <xdr:cNvPr id="62" name="議会費平均値テキスト"/>
        <xdr:cNvSpPr txBox="1"/>
      </xdr:nvSpPr>
      <xdr:spPr>
        <a:xfrm>
          <a:off x="4686300" y="5818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75692</xdr:rowOff>
    </xdr:from>
    <xdr:to>
      <xdr:col>5</xdr:col>
      <xdr:colOff>358775</xdr:colOff>
      <xdr:row>32</xdr:row>
      <xdr:rowOff>153416</xdr:rowOff>
    </xdr:to>
    <xdr:cxnSp macro="">
      <xdr:nvCxnSpPr>
        <xdr:cNvPr id="64" name="直線コネクタ 63"/>
        <xdr:cNvCxnSpPr/>
      </xdr:nvCxnSpPr>
      <xdr:spPr>
        <a:xfrm flipV="1">
          <a:off x="2908300" y="5562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24130</xdr:rowOff>
    </xdr:from>
    <xdr:to>
      <xdr:col>5</xdr:col>
      <xdr:colOff>409575</xdr:colOff>
      <xdr:row>33</xdr:row>
      <xdr:rowOff>125730</xdr:rowOff>
    </xdr:to>
    <xdr:sp macro="" textlink="">
      <xdr:nvSpPr>
        <xdr:cNvPr id="65" name="フローチャート : 判断 64"/>
        <xdr:cNvSpPr/>
      </xdr:nvSpPr>
      <xdr:spPr>
        <a:xfrm>
          <a:off x="3746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116857</xdr:rowOff>
    </xdr:from>
    <xdr:ext cx="469744" cy="259045"/>
    <xdr:sp macro="" textlink="">
      <xdr:nvSpPr>
        <xdr:cNvPr id="66" name="テキスト ボックス 65"/>
        <xdr:cNvSpPr txBox="1"/>
      </xdr:nvSpPr>
      <xdr:spPr>
        <a:xfrm>
          <a:off x="3562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153416</xdr:rowOff>
    </xdr:from>
    <xdr:to>
      <xdr:col>4</xdr:col>
      <xdr:colOff>155575</xdr:colOff>
      <xdr:row>34</xdr:row>
      <xdr:rowOff>1016</xdr:rowOff>
    </xdr:to>
    <xdr:cxnSp macro="">
      <xdr:nvCxnSpPr>
        <xdr:cNvPr id="67" name="直線コネクタ 66"/>
        <xdr:cNvCxnSpPr/>
      </xdr:nvCxnSpPr>
      <xdr:spPr>
        <a:xfrm flipV="1">
          <a:off x="2019300" y="5639816"/>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93997</xdr:rowOff>
    </xdr:from>
    <xdr:ext cx="469744" cy="259045"/>
    <xdr:sp macro="" textlink="">
      <xdr:nvSpPr>
        <xdr:cNvPr id="69" name="テキスト ボックス 68"/>
        <xdr:cNvSpPr txBox="1"/>
      </xdr:nvSpPr>
      <xdr:spPr>
        <a:xfrm>
          <a:off x="267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153416</xdr:rowOff>
    </xdr:from>
    <xdr:to>
      <xdr:col>2</xdr:col>
      <xdr:colOff>638175</xdr:colOff>
      <xdr:row>34</xdr:row>
      <xdr:rowOff>1016</xdr:rowOff>
    </xdr:to>
    <xdr:cxnSp macro="">
      <xdr:nvCxnSpPr>
        <xdr:cNvPr id="70" name="直線コネクタ 69"/>
        <xdr:cNvCxnSpPr/>
      </xdr:nvCxnSpPr>
      <xdr:spPr>
        <a:xfrm>
          <a:off x="1130300" y="58112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2" name="テキスト ボックス 71"/>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52849</xdr:rowOff>
    </xdr:from>
    <xdr:ext cx="469744" cy="259045"/>
    <xdr:sp macro="" textlink="">
      <xdr:nvSpPr>
        <xdr:cNvPr id="74" name="テキスト ボックス 73"/>
        <xdr:cNvSpPr txBox="1"/>
      </xdr:nvSpPr>
      <xdr:spPr>
        <a:xfrm>
          <a:off x="895427" y="58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45466</xdr:rowOff>
    </xdr:from>
    <xdr:to>
      <xdr:col>6</xdr:col>
      <xdr:colOff>561975</xdr:colOff>
      <xdr:row>33</xdr:row>
      <xdr:rowOff>147066</xdr:rowOff>
    </xdr:to>
    <xdr:sp macro="" textlink="">
      <xdr:nvSpPr>
        <xdr:cNvPr id="80" name="円/楕円 79"/>
        <xdr:cNvSpPr/>
      </xdr:nvSpPr>
      <xdr:spPr>
        <a:xfrm>
          <a:off x="45847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68343</xdr:rowOff>
    </xdr:from>
    <xdr:ext cx="469744" cy="259045"/>
    <xdr:sp macro="" textlink="">
      <xdr:nvSpPr>
        <xdr:cNvPr id="81" name="議会費該当値テキスト"/>
        <xdr:cNvSpPr txBox="1"/>
      </xdr:nvSpPr>
      <xdr:spPr>
        <a:xfrm>
          <a:off x="4686300"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24892</xdr:rowOff>
    </xdr:from>
    <xdr:to>
      <xdr:col>5</xdr:col>
      <xdr:colOff>409575</xdr:colOff>
      <xdr:row>32</xdr:row>
      <xdr:rowOff>126492</xdr:rowOff>
    </xdr:to>
    <xdr:sp macro="" textlink="">
      <xdr:nvSpPr>
        <xdr:cNvPr id="82" name="円/楕円 81"/>
        <xdr:cNvSpPr/>
      </xdr:nvSpPr>
      <xdr:spPr>
        <a:xfrm>
          <a:off x="3746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143019</xdr:rowOff>
    </xdr:from>
    <xdr:ext cx="469744" cy="259045"/>
    <xdr:sp macro="" textlink="">
      <xdr:nvSpPr>
        <xdr:cNvPr id="83" name="テキスト ボックス 82"/>
        <xdr:cNvSpPr txBox="1"/>
      </xdr:nvSpPr>
      <xdr:spPr>
        <a:xfrm>
          <a:off x="3562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102616</xdr:rowOff>
    </xdr:from>
    <xdr:to>
      <xdr:col>4</xdr:col>
      <xdr:colOff>206375</xdr:colOff>
      <xdr:row>33</xdr:row>
      <xdr:rowOff>32766</xdr:rowOff>
    </xdr:to>
    <xdr:sp macro="" textlink="">
      <xdr:nvSpPr>
        <xdr:cNvPr id="84" name="円/楕円 83"/>
        <xdr:cNvSpPr/>
      </xdr:nvSpPr>
      <xdr:spPr>
        <a:xfrm>
          <a:off x="2857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49293</xdr:rowOff>
    </xdr:from>
    <xdr:ext cx="469744" cy="259045"/>
    <xdr:sp macro="" textlink="">
      <xdr:nvSpPr>
        <xdr:cNvPr id="85" name="テキスト ボックス 84"/>
        <xdr:cNvSpPr txBox="1"/>
      </xdr:nvSpPr>
      <xdr:spPr>
        <a:xfrm>
          <a:off x="2673427"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121666</xdr:rowOff>
    </xdr:from>
    <xdr:to>
      <xdr:col>3</xdr:col>
      <xdr:colOff>3175</xdr:colOff>
      <xdr:row>34</xdr:row>
      <xdr:rowOff>51816</xdr:rowOff>
    </xdr:to>
    <xdr:sp macro="" textlink="">
      <xdr:nvSpPr>
        <xdr:cNvPr id="86" name="円/楕円 85"/>
        <xdr:cNvSpPr/>
      </xdr:nvSpPr>
      <xdr:spPr>
        <a:xfrm>
          <a:off x="1968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68343</xdr:rowOff>
    </xdr:from>
    <xdr:ext cx="469744" cy="259045"/>
    <xdr:sp macro="" textlink="">
      <xdr:nvSpPr>
        <xdr:cNvPr id="87" name="テキスト ボックス 86"/>
        <xdr:cNvSpPr txBox="1"/>
      </xdr:nvSpPr>
      <xdr:spPr>
        <a:xfrm>
          <a:off x="1784427"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102616</xdr:rowOff>
    </xdr:from>
    <xdr:to>
      <xdr:col>1</xdr:col>
      <xdr:colOff>485775</xdr:colOff>
      <xdr:row>34</xdr:row>
      <xdr:rowOff>32766</xdr:rowOff>
    </xdr:to>
    <xdr:sp macro="" textlink="">
      <xdr:nvSpPr>
        <xdr:cNvPr id="88" name="円/楕円 87"/>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49293</xdr:rowOff>
    </xdr:from>
    <xdr:ext cx="469744" cy="259045"/>
    <xdr:sp macro="" textlink="">
      <xdr:nvSpPr>
        <xdr:cNvPr id="89" name="テキスト ボックス 88"/>
        <xdr:cNvSpPr txBox="1"/>
      </xdr:nvSpPr>
      <xdr:spPr>
        <a:xfrm>
          <a:off x="895427"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4" name="直線コネクタ 113"/>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5"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6" name="直線コネクタ 115"/>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7"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8" name="直線コネクタ 117"/>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91427</xdr:rowOff>
    </xdr:from>
    <xdr:to>
      <xdr:col>6</xdr:col>
      <xdr:colOff>511175</xdr:colOff>
      <xdr:row>57</xdr:row>
      <xdr:rowOff>144558</xdr:rowOff>
    </xdr:to>
    <xdr:cxnSp macro="">
      <xdr:nvCxnSpPr>
        <xdr:cNvPr id="119" name="直線コネクタ 118"/>
        <xdr:cNvCxnSpPr/>
      </xdr:nvCxnSpPr>
      <xdr:spPr>
        <a:xfrm>
          <a:off x="3797300" y="9864077"/>
          <a:ext cx="838200" cy="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120616</xdr:rowOff>
    </xdr:from>
    <xdr:ext cx="534377" cy="259045"/>
    <xdr:sp macro="" textlink="">
      <xdr:nvSpPr>
        <xdr:cNvPr id="120" name="総務費平均値テキスト"/>
        <xdr:cNvSpPr txBox="1"/>
      </xdr:nvSpPr>
      <xdr:spPr>
        <a:xfrm>
          <a:off x="4686300" y="93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21" name="フローチャート : 判断 120"/>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91427</xdr:rowOff>
    </xdr:from>
    <xdr:to>
      <xdr:col>5</xdr:col>
      <xdr:colOff>358775</xdr:colOff>
      <xdr:row>57</xdr:row>
      <xdr:rowOff>116478</xdr:rowOff>
    </xdr:to>
    <xdr:cxnSp macro="">
      <xdr:nvCxnSpPr>
        <xdr:cNvPr id="122" name="直線コネクタ 121"/>
        <xdr:cNvCxnSpPr/>
      </xdr:nvCxnSpPr>
      <xdr:spPr>
        <a:xfrm flipV="1">
          <a:off x="2908300" y="9864077"/>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3" name="フローチャート : 判断 122"/>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29919</xdr:rowOff>
    </xdr:from>
    <xdr:ext cx="534377" cy="259045"/>
    <xdr:sp macro="" textlink="">
      <xdr:nvSpPr>
        <xdr:cNvPr id="124" name="テキスト ボックス 123"/>
        <xdr:cNvSpPr txBox="1"/>
      </xdr:nvSpPr>
      <xdr:spPr>
        <a:xfrm>
          <a:off x="3530111" y="92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3988</xdr:rowOff>
    </xdr:from>
    <xdr:to>
      <xdr:col>4</xdr:col>
      <xdr:colOff>155575</xdr:colOff>
      <xdr:row>57</xdr:row>
      <xdr:rowOff>116478</xdr:rowOff>
    </xdr:to>
    <xdr:cxnSp macro="">
      <xdr:nvCxnSpPr>
        <xdr:cNvPr id="125" name="直線コネクタ 124"/>
        <xdr:cNvCxnSpPr/>
      </xdr:nvCxnSpPr>
      <xdr:spPr>
        <a:xfrm>
          <a:off x="2019300" y="9433738"/>
          <a:ext cx="889000" cy="4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6" name="フローチャート : 判断 125"/>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13746</xdr:rowOff>
    </xdr:from>
    <xdr:ext cx="534377" cy="259045"/>
    <xdr:sp macro="" textlink="">
      <xdr:nvSpPr>
        <xdr:cNvPr id="127" name="テキスト ボックス 126"/>
        <xdr:cNvSpPr txBox="1"/>
      </xdr:nvSpPr>
      <xdr:spPr>
        <a:xfrm>
          <a:off x="2641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3988</xdr:rowOff>
    </xdr:from>
    <xdr:to>
      <xdr:col>2</xdr:col>
      <xdr:colOff>638175</xdr:colOff>
      <xdr:row>57</xdr:row>
      <xdr:rowOff>166218</xdr:rowOff>
    </xdr:to>
    <xdr:cxnSp macro="">
      <xdr:nvCxnSpPr>
        <xdr:cNvPr id="128" name="直線コネクタ 127"/>
        <xdr:cNvCxnSpPr/>
      </xdr:nvCxnSpPr>
      <xdr:spPr>
        <a:xfrm flipV="1">
          <a:off x="1130300" y="9433738"/>
          <a:ext cx="889000" cy="5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9" name="フローチャート : 判断 128"/>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100740</xdr:rowOff>
    </xdr:from>
    <xdr:ext cx="534377" cy="259045"/>
    <xdr:sp macro="" textlink="">
      <xdr:nvSpPr>
        <xdr:cNvPr id="130" name="テキスト ボックス 129"/>
        <xdr:cNvSpPr txBox="1"/>
      </xdr:nvSpPr>
      <xdr:spPr>
        <a:xfrm>
          <a:off x="1752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31" name="フローチャート : 判断 130"/>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68095</xdr:rowOff>
    </xdr:from>
    <xdr:ext cx="534377" cy="259045"/>
    <xdr:sp macro="" textlink="">
      <xdr:nvSpPr>
        <xdr:cNvPr id="132" name="テキスト ボックス 131"/>
        <xdr:cNvSpPr txBox="1"/>
      </xdr:nvSpPr>
      <xdr:spPr>
        <a:xfrm>
          <a:off x="863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93758</xdr:rowOff>
    </xdr:from>
    <xdr:to>
      <xdr:col>6</xdr:col>
      <xdr:colOff>561975</xdr:colOff>
      <xdr:row>58</xdr:row>
      <xdr:rowOff>23908</xdr:rowOff>
    </xdr:to>
    <xdr:sp macro="" textlink="">
      <xdr:nvSpPr>
        <xdr:cNvPr id="138" name="円/楕円 137"/>
        <xdr:cNvSpPr/>
      </xdr:nvSpPr>
      <xdr:spPr>
        <a:xfrm>
          <a:off x="4584700" y="98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72185</xdr:rowOff>
    </xdr:from>
    <xdr:ext cx="534377" cy="259045"/>
    <xdr:sp macro="" textlink="">
      <xdr:nvSpPr>
        <xdr:cNvPr id="139" name="総務費該当値テキスト"/>
        <xdr:cNvSpPr txBox="1"/>
      </xdr:nvSpPr>
      <xdr:spPr>
        <a:xfrm>
          <a:off x="4686300" y="98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40627</xdr:rowOff>
    </xdr:from>
    <xdr:to>
      <xdr:col>5</xdr:col>
      <xdr:colOff>409575</xdr:colOff>
      <xdr:row>57</xdr:row>
      <xdr:rowOff>142227</xdr:rowOff>
    </xdr:to>
    <xdr:sp macro="" textlink="">
      <xdr:nvSpPr>
        <xdr:cNvPr id="140" name="円/楕円 139"/>
        <xdr:cNvSpPr/>
      </xdr:nvSpPr>
      <xdr:spPr>
        <a:xfrm>
          <a:off x="3746500" y="98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133354</xdr:rowOff>
    </xdr:from>
    <xdr:ext cx="534377" cy="259045"/>
    <xdr:sp macro="" textlink="">
      <xdr:nvSpPr>
        <xdr:cNvPr id="141" name="テキスト ボックス 140"/>
        <xdr:cNvSpPr txBox="1"/>
      </xdr:nvSpPr>
      <xdr:spPr>
        <a:xfrm>
          <a:off x="3530111" y="99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65678</xdr:rowOff>
    </xdr:from>
    <xdr:to>
      <xdr:col>4</xdr:col>
      <xdr:colOff>206375</xdr:colOff>
      <xdr:row>57</xdr:row>
      <xdr:rowOff>167278</xdr:rowOff>
    </xdr:to>
    <xdr:sp macro="" textlink="">
      <xdr:nvSpPr>
        <xdr:cNvPr id="142" name="円/楕円 141"/>
        <xdr:cNvSpPr/>
      </xdr:nvSpPr>
      <xdr:spPr>
        <a:xfrm>
          <a:off x="2857500" y="9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158405</xdr:rowOff>
    </xdr:from>
    <xdr:ext cx="534377" cy="259045"/>
    <xdr:sp macro="" textlink="">
      <xdr:nvSpPr>
        <xdr:cNvPr id="143" name="テキスト ボックス 142"/>
        <xdr:cNvSpPr txBox="1"/>
      </xdr:nvSpPr>
      <xdr:spPr>
        <a:xfrm>
          <a:off x="2641111" y="99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124638</xdr:rowOff>
    </xdr:from>
    <xdr:to>
      <xdr:col>3</xdr:col>
      <xdr:colOff>3175</xdr:colOff>
      <xdr:row>55</xdr:row>
      <xdr:rowOff>54788</xdr:rowOff>
    </xdr:to>
    <xdr:sp macro="" textlink="">
      <xdr:nvSpPr>
        <xdr:cNvPr id="144" name="円/楕円 143"/>
        <xdr:cNvSpPr/>
      </xdr:nvSpPr>
      <xdr:spPr>
        <a:xfrm>
          <a:off x="1968500" y="93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71315</xdr:rowOff>
    </xdr:from>
    <xdr:ext cx="534377" cy="259045"/>
    <xdr:sp macro="" textlink="">
      <xdr:nvSpPr>
        <xdr:cNvPr id="145" name="テキスト ボックス 144"/>
        <xdr:cNvSpPr txBox="1"/>
      </xdr:nvSpPr>
      <xdr:spPr>
        <a:xfrm>
          <a:off x="1752111" y="91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115418</xdr:rowOff>
    </xdr:from>
    <xdr:to>
      <xdr:col>1</xdr:col>
      <xdr:colOff>485775</xdr:colOff>
      <xdr:row>58</xdr:row>
      <xdr:rowOff>45568</xdr:rowOff>
    </xdr:to>
    <xdr:sp macro="" textlink="">
      <xdr:nvSpPr>
        <xdr:cNvPr id="146" name="円/楕円 145"/>
        <xdr:cNvSpPr/>
      </xdr:nvSpPr>
      <xdr:spPr>
        <a:xfrm>
          <a:off x="1079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36695</xdr:rowOff>
    </xdr:from>
    <xdr:ext cx="534377" cy="259045"/>
    <xdr:sp macro="" textlink="">
      <xdr:nvSpPr>
        <xdr:cNvPr id="147" name="テキスト ボックス 146"/>
        <xdr:cNvSpPr txBox="1"/>
      </xdr:nvSpPr>
      <xdr:spPr>
        <a:xfrm>
          <a:off x="863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0" name="直線コネクタ 169"/>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1"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2" name="直線コネクタ 171"/>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3"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4" name="直線コネクタ 173"/>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92873</xdr:rowOff>
    </xdr:from>
    <xdr:to>
      <xdr:col>6</xdr:col>
      <xdr:colOff>511175</xdr:colOff>
      <xdr:row>77</xdr:row>
      <xdr:rowOff>151180</xdr:rowOff>
    </xdr:to>
    <xdr:cxnSp macro="">
      <xdr:nvCxnSpPr>
        <xdr:cNvPr id="175" name="直線コネクタ 174"/>
        <xdr:cNvCxnSpPr/>
      </xdr:nvCxnSpPr>
      <xdr:spPr>
        <a:xfrm flipV="1">
          <a:off x="3797300" y="13294523"/>
          <a:ext cx="8382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6"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7" name="フローチャート : 判断 176"/>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142548</xdr:rowOff>
    </xdr:from>
    <xdr:to>
      <xdr:col>5</xdr:col>
      <xdr:colOff>358775</xdr:colOff>
      <xdr:row>77</xdr:row>
      <xdr:rowOff>151180</xdr:rowOff>
    </xdr:to>
    <xdr:cxnSp macro="">
      <xdr:nvCxnSpPr>
        <xdr:cNvPr id="178" name="直線コネクタ 177"/>
        <xdr:cNvCxnSpPr/>
      </xdr:nvCxnSpPr>
      <xdr:spPr>
        <a:xfrm>
          <a:off x="2908300" y="1334419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9" name="フローチャート : 判断 178"/>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130598</xdr:rowOff>
    </xdr:from>
    <xdr:ext cx="599010" cy="259045"/>
    <xdr:sp macro="" textlink="">
      <xdr:nvSpPr>
        <xdr:cNvPr id="180" name="テキスト ボックス 179"/>
        <xdr:cNvSpPr txBox="1"/>
      </xdr:nvSpPr>
      <xdr:spPr>
        <a:xfrm>
          <a:off x="3497794"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142548</xdr:rowOff>
    </xdr:from>
    <xdr:to>
      <xdr:col>4</xdr:col>
      <xdr:colOff>155575</xdr:colOff>
      <xdr:row>78</xdr:row>
      <xdr:rowOff>16252</xdr:rowOff>
    </xdr:to>
    <xdr:cxnSp macro="">
      <xdr:nvCxnSpPr>
        <xdr:cNvPr id="181" name="直線コネクタ 180"/>
        <xdr:cNvCxnSpPr/>
      </xdr:nvCxnSpPr>
      <xdr:spPr>
        <a:xfrm flipV="1">
          <a:off x="2019300" y="1334419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2" name="フローチャート : 判断 181"/>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3" name="テキスト ボックス 182"/>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16252</xdr:rowOff>
    </xdr:from>
    <xdr:to>
      <xdr:col>2</xdr:col>
      <xdr:colOff>638175</xdr:colOff>
      <xdr:row>78</xdr:row>
      <xdr:rowOff>60024</xdr:rowOff>
    </xdr:to>
    <xdr:cxnSp macro="">
      <xdr:nvCxnSpPr>
        <xdr:cNvPr id="184" name="直線コネクタ 183"/>
        <xdr:cNvCxnSpPr/>
      </xdr:nvCxnSpPr>
      <xdr:spPr>
        <a:xfrm flipV="1">
          <a:off x="1130300" y="13389352"/>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5" name="フローチャート : 判断 184"/>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6" name="テキスト ボックス 185"/>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7" name="フローチャート : 判断 186"/>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88" name="テキスト ボックス 187"/>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42073</xdr:rowOff>
    </xdr:from>
    <xdr:to>
      <xdr:col>6</xdr:col>
      <xdr:colOff>561975</xdr:colOff>
      <xdr:row>77</xdr:row>
      <xdr:rowOff>143673</xdr:rowOff>
    </xdr:to>
    <xdr:sp macro="" textlink="">
      <xdr:nvSpPr>
        <xdr:cNvPr id="194" name="円/楕円 193"/>
        <xdr:cNvSpPr/>
      </xdr:nvSpPr>
      <xdr:spPr>
        <a:xfrm>
          <a:off x="45847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149787</xdr:rowOff>
    </xdr:from>
    <xdr:ext cx="599010" cy="259045"/>
    <xdr:sp macro="" textlink="">
      <xdr:nvSpPr>
        <xdr:cNvPr id="195" name="民生費該当値テキスト"/>
        <xdr:cNvSpPr txBox="1"/>
      </xdr:nvSpPr>
      <xdr:spPr>
        <a:xfrm>
          <a:off x="4686300" y="131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100380</xdr:rowOff>
    </xdr:from>
    <xdr:to>
      <xdr:col>5</xdr:col>
      <xdr:colOff>409575</xdr:colOff>
      <xdr:row>78</xdr:row>
      <xdr:rowOff>30530</xdr:rowOff>
    </xdr:to>
    <xdr:sp macro="" textlink="">
      <xdr:nvSpPr>
        <xdr:cNvPr id="196" name="円/楕円 195"/>
        <xdr:cNvSpPr/>
      </xdr:nvSpPr>
      <xdr:spPr>
        <a:xfrm>
          <a:off x="3746500" y="133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21657</xdr:rowOff>
    </xdr:from>
    <xdr:ext cx="599010" cy="259045"/>
    <xdr:sp macro="" textlink="">
      <xdr:nvSpPr>
        <xdr:cNvPr id="197" name="テキスト ボックス 196"/>
        <xdr:cNvSpPr txBox="1"/>
      </xdr:nvSpPr>
      <xdr:spPr>
        <a:xfrm>
          <a:off x="3497794" y="133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91748</xdr:rowOff>
    </xdr:from>
    <xdr:to>
      <xdr:col>4</xdr:col>
      <xdr:colOff>206375</xdr:colOff>
      <xdr:row>78</xdr:row>
      <xdr:rowOff>21898</xdr:rowOff>
    </xdr:to>
    <xdr:sp macro="" textlink="">
      <xdr:nvSpPr>
        <xdr:cNvPr id="198" name="円/楕円 197"/>
        <xdr:cNvSpPr/>
      </xdr:nvSpPr>
      <xdr:spPr>
        <a:xfrm>
          <a:off x="2857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13025</xdr:rowOff>
    </xdr:from>
    <xdr:ext cx="599010" cy="259045"/>
    <xdr:sp macro="" textlink="">
      <xdr:nvSpPr>
        <xdr:cNvPr id="199" name="テキスト ボックス 198"/>
        <xdr:cNvSpPr txBox="1"/>
      </xdr:nvSpPr>
      <xdr:spPr>
        <a:xfrm>
          <a:off x="2608794" y="13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136902</xdr:rowOff>
    </xdr:from>
    <xdr:to>
      <xdr:col>3</xdr:col>
      <xdr:colOff>3175</xdr:colOff>
      <xdr:row>78</xdr:row>
      <xdr:rowOff>67052</xdr:rowOff>
    </xdr:to>
    <xdr:sp macro="" textlink="">
      <xdr:nvSpPr>
        <xdr:cNvPr id="200" name="円/楕円 199"/>
        <xdr:cNvSpPr/>
      </xdr:nvSpPr>
      <xdr:spPr>
        <a:xfrm>
          <a:off x="19685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58179</xdr:rowOff>
    </xdr:from>
    <xdr:ext cx="599010" cy="259045"/>
    <xdr:sp macro="" textlink="">
      <xdr:nvSpPr>
        <xdr:cNvPr id="201" name="テキスト ボックス 200"/>
        <xdr:cNvSpPr txBox="1"/>
      </xdr:nvSpPr>
      <xdr:spPr>
        <a:xfrm>
          <a:off x="1719794" y="134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9224</xdr:rowOff>
    </xdr:from>
    <xdr:to>
      <xdr:col>1</xdr:col>
      <xdr:colOff>485775</xdr:colOff>
      <xdr:row>78</xdr:row>
      <xdr:rowOff>110824</xdr:rowOff>
    </xdr:to>
    <xdr:sp macro="" textlink="">
      <xdr:nvSpPr>
        <xdr:cNvPr id="202" name="円/楕円 201"/>
        <xdr:cNvSpPr/>
      </xdr:nvSpPr>
      <xdr:spPr>
        <a:xfrm>
          <a:off x="1079500" y="133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101951</xdr:rowOff>
    </xdr:from>
    <xdr:ext cx="599010" cy="259045"/>
    <xdr:sp macro="" textlink="">
      <xdr:nvSpPr>
        <xdr:cNvPr id="203" name="テキスト ボックス 202"/>
        <xdr:cNvSpPr txBox="1"/>
      </xdr:nvSpPr>
      <xdr:spPr>
        <a:xfrm>
          <a:off x="830794" y="1347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6" name="直線コネクタ 225"/>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7"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8" name="直線コネクタ 227"/>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9"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0" name="直線コネクタ 229"/>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712</xdr:rowOff>
    </xdr:from>
    <xdr:to>
      <xdr:col>6</xdr:col>
      <xdr:colOff>511175</xdr:colOff>
      <xdr:row>97</xdr:row>
      <xdr:rowOff>78276</xdr:rowOff>
    </xdr:to>
    <xdr:cxnSp macro="">
      <xdr:nvCxnSpPr>
        <xdr:cNvPr id="231" name="直線コネクタ 230"/>
        <xdr:cNvCxnSpPr/>
      </xdr:nvCxnSpPr>
      <xdr:spPr>
        <a:xfrm>
          <a:off x="3797300" y="16631362"/>
          <a:ext cx="8382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2"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3" name="フローチャート : 判断 232"/>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712</xdr:rowOff>
    </xdr:from>
    <xdr:to>
      <xdr:col>5</xdr:col>
      <xdr:colOff>358775</xdr:colOff>
      <xdr:row>97</xdr:row>
      <xdr:rowOff>80012</xdr:rowOff>
    </xdr:to>
    <xdr:cxnSp macro="">
      <xdr:nvCxnSpPr>
        <xdr:cNvPr id="234" name="直線コネクタ 233"/>
        <xdr:cNvCxnSpPr/>
      </xdr:nvCxnSpPr>
      <xdr:spPr>
        <a:xfrm flipV="1">
          <a:off x="2908300" y="16631362"/>
          <a:ext cx="889000" cy="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5" name="フローチャート : 判断 234"/>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76336</xdr:rowOff>
    </xdr:from>
    <xdr:ext cx="534377" cy="259045"/>
    <xdr:sp macro="" textlink="">
      <xdr:nvSpPr>
        <xdr:cNvPr id="236" name="テキスト ボックス 235"/>
        <xdr:cNvSpPr txBox="1"/>
      </xdr:nvSpPr>
      <xdr:spPr>
        <a:xfrm>
          <a:off x="3530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80012</xdr:rowOff>
    </xdr:from>
    <xdr:to>
      <xdr:col>4</xdr:col>
      <xdr:colOff>155575</xdr:colOff>
      <xdr:row>97</xdr:row>
      <xdr:rowOff>107170</xdr:rowOff>
    </xdr:to>
    <xdr:cxnSp macro="">
      <xdr:nvCxnSpPr>
        <xdr:cNvPr id="237" name="直線コネクタ 236"/>
        <xdr:cNvCxnSpPr/>
      </xdr:nvCxnSpPr>
      <xdr:spPr>
        <a:xfrm flipV="1">
          <a:off x="2019300" y="16710662"/>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8" name="フローチャート : 判断 237"/>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146814</xdr:rowOff>
    </xdr:from>
    <xdr:ext cx="534377" cy="259045"/>
    <xdr:sp macro="" textlink="">
      <xdr:nvSpPr>
        <xdr:cNvPr id="239" name="テキスト ボックス 238"/>
        <xdr:cNvSpPr txBox="1"/>
      </xdr:nvSpPr>
      <xdr:spPr>
        <a:xfrm>
          <a:off x="2641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168526</xdr:rowOff>
    </xdr:from>
    <xdr:to>
      <xdr:col>2</xdr:col>
      <xdr:colOff>638175</xdr:colOff>
      <xdr:row>97</xdr:row>
      <xdr:rowOff>107170</xdr:rowOff>
    </xdr:to>
    <xdr:cxnSp macro="">
      <xdr:nvCxnSpPr>
        <xdr:cNvPr id="240" name="直線コネクタ 239"/>
        <xdr:cNvCxnSpPr/>
      </xdr:nvCxnSpPr>
      <xdr:spPr>
        <a:xfrm>
          <a:off x="1130300" y="1662772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1" name="フローチャート : 判断 240"/>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8602</xdr:rowOff>
    </xdr:from>
    <xdr:ext cx="534377" cy="259045"/>
    <xdr:sp macro="" textlink="">
      <xdr:nvSpPr>
        <xdr:cNvPr id="242" name="テキスト ボックス 241"/>
        <xdr:cNvSpPr txBox="1"/>
      </xdr:nvSpPr>
      <xdr:spPr>
        <a:xfrm>
          <a:off x="1752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3" name="フローチャート : 判断 242"/>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8534</xdr:rowOff>
    </xdr:from>
    <xdr:ext cx="534377" cy="259045"/>
    <xdr:sp macro="" textlink="">
      <xdr:nvSpPr>
        <xdr:cNvPr id="244" name="テキスト ボックス 243"/>
        <xdr:cNvSpPr txBox="1"/>
      </xdr:nvSpPr>
      <xdr:spPr>
        <a:xfrm>
          <a:off x="863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27476</xdr:rowOff>
    </xdr:from>
    <xdr:to>
      <xdr:col>6</xdr:col>
      <xdr:colOff>561975</xdr:colOff>
      <xdr:row>97</xdr:row>
      <xdr:rowOff>129076</xdr:rowOff>
    </xdr:to>
    <xdr:sp macro="" textlink="">
      <xdr:nvSpPr>
        <xdr:cNvPr id="250" name="円/楕円 249"/>
        <xdr:cNvSpPr/>
      </xdr:nvSpPr>
      <xdr:spPr>
        <a:xfrm>
          <a:off x="4584700" y="166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5903</xdr:rowOff>
    </xdr:from>
    <xdr:ext cx="534377" cy="259045"/>
    <xdr:sp macro="" textlink="">
      <xdr:nvSpPr>
        <xdr:cNvPr id="251" name="衛生費該当値テキスト"/>
        <xdr:cNvSpPr txBox="1"/>
      </xdr:nvSpPr>
      <xdr:spPr>
        <a:xfrm>
          <a:off x="4686300" y="166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121362</xdr:rowOff>
    </xdr:from>
    <xdr:to>
      <xdr:col>5</xdr:col>
      <xdr:colOff>409575</xdr:colOff>
      <xdr:row>97</xdr:row>
      <xdr:rowOff>51512</xdr:rowOff>
    </xdr:to>
    <xdr:sp macro="" textlink="">
      <xdr:nvSpPr>
        <xdr:cNvPr id="252" name="円/楕円 251"/>
        <xdr:cNvSpPr/>
      </xdr:nvSpPr>
      <xdr:spPr>
        <a:xfrm>
          <a:off x="37465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42639</xdr:rowOff>
    </xdr:from>
    <xdr:ext cx="534377" cy="259045"/>
    <xdr:sp macro="" textlink="">
      <xdr:nvSpPr>
        <xdr:cNvPr id="253" name="テキスト ボックス 252"/>
        <xdr:cNvSpPr txBox="1"/>
      </xdr:nvSpPr>
      <xdr:spPr>
        <a:xfrm>
          <a:off x="3530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29212</xdr:rowOff>
    </xdr:from>
    <xdr:to>
      <xdr:col>4</xdr:col>
      <xdr:colOff>206375</xdr:colOff>
      <xdr:row>97</xdr:row>
      <xdr:rowOff>130812</xdr:rowOff>
    </xdr:to>
    <xdr:sp macro="" textlink="">
      <xdr:nvSpPr>
        <xdr:cNvPr id="254" name="円/楕円 253"/>
        <xdr:cNvSpPr/>
      </xdr:nvSpPr>
      <xdr:spPr>
        <a:xfrm>
          <a:off x="2857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121939</xdr:rowOff>
    </xdr:from>
    <xdr:ext cx="534377" cy="259045"/>
    <xdr:sp macro="" textlink="">
      <xdr:nvSpPr>
        <xdr:cNvPr id="255" name="テキスト ボックス 254"/>
        <xdr:cNvSpPr txBox="1"/>
      </xdr:nvSpPr>
      <xdr:spPr>
        <a:xfrm>
          <a:off x="2641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56370</xdr:rowOff>
    </xdr:from>
    <xdr:to>
      <xdr:col>3</xdr:col>
      <xdr:colOff>3175</xdr:colOff>
      <xdr:row>97</xdr:row>
      <xdr:rowOff>157970</xdr:rowOff>
    </xdr:to>
    <xdr:sp macro="" textlink="">
      <xdr:nvSpPr>
        <xdr:cNvPr id="256" name="円/楕円 255"/>
        <xdr:cNvSpPr/>
      </xdr:nvSpPr>
      <xdr:spPr>
        <a:xfrm>
          <a:off x="1968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149097</xdr:rowOff>
    </xdr:from>
    <xdr:ext cx="534377" cy="259045"/>
    <xdr:sp macro="" textlink="">
      <xdr:nvSpPr>
        <xdr:cNvPr id="257" name="テキスト ボックス 256"/>
        <xdr:cNvSpPr txBox="1"/>
      </xdr:nvSpPr>
      <xdr:spPr>
        <a:xfrm>
          <a:off x="1752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117726</xdr:rowOff>
    </xdr:from>
    <xdr:to>
      <xdr:col>1</xdr:col>
      <xdr:colOff>485775</xdr:colOff>
      <xdr:row>97</xdr:row>
      <xdr:rowOff>47876</xdr:rowOff>
    </xdr:to>
    <xdr:sp macro="" textlink="">
      <xdr:nvSpPr>
        <xdr:cNvPr id="258" name="円/楕円 257"/>
        <xdr:cNvSpPr/>
      </xdr:nvSpPr>
      <xdr:spPr>
        <a:xfrm>
          <a:off x="1079500" y="165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39003</xdr:rowOff>
    </xdr:from>
    <xdr:ext cx="534377" cy="259045"/>
    <xdr:sp macro="" textlink="">
      <xdr:nvSpPr>
        <xdr:cNvPr id="259" name="テキスト ボックス 258"/>
        <xdr:cNvSpPr txBox="1"/>
      </xdr:nvSpPr>
      <xdr:spPr>
        <a:xfrm>
          <a:off x="863111" y="166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37059</xdr:rowOff>
    </xdr:from>
    <xdr:to>
      <xdr:col>15</xdr:col>
      <xdr:colOff>180340</xdr:colOff>
      <xdr:row>38</xdr:row>
      <xdr:rowOff>128041</xdr:rowOff>
    </xdr:to>
    <xdr:cxnSp macro="">
      <xdr:nvCxnSpPr>
        <xdr:cNvPr id="281" name="直線コネクタ 280"/>
        <xdr:cNvCxnSpPr/>
      </xdr:nvCxnSpPr>
      <xdr:spPr>
        <a:xfrm flipV="1">
          <a:off x="10475595" y="5866359"/>
          <a:ext cx="1270" cy="7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131868</xdr:rowOff>
    </xdr:from>
    <xdr:ext cx="313932" cy="259045"/>
    <xdr:sp macro="" textlink="">
      <xdr:nvSpPr>
        <xdr:cNvPr id="282" name="労働費最小値テキスト"/>
        <xdr:cNvSpPr txBox="1"/>
      </xdr:nvSpPr>
      <xdr:spPr>
        <a:xfrm>
          <a:off x="10528300" y="6646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38</xdr:row>
      <xdr:rowOff>128041</xdr:rowOff>
    </xdr:from>
    <xdr:to>
      <xdr:col>15</xdr:col>
      <xdr:colOff>269875</xdr:colOff>
      <xdr:row>38</xdr:row>
      <xdr:rowOff>128041</xdr:rowOff>
    </xdr:to>
    <xdr:cxnSp macro="">
      <xdr:nvCxnSpPr>
        <xdr:cNvPr id="283" name="直線コネクタ 282"/>
        <xdr:cNvCxnSpPr/>
      </xdr:nvCxnSpPr>
      <xdr:spPr>
        <a:xfrm>
          <a:off x="10388600" y="66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155186</xdr:rowOff>
    </xdr:from>
    <xdr:ext cx="469744" cy="259045"/>
    <xdr:sp macro="" textlink="">
      <xdr:nvSpPr>
        <xdr:cNvPr id="284" name="労働費最大値テキスト"/>
        <xdr:cNvSpPr txBox="1"/>
      </xdr:nvSpPr>
      <xdr:spPr>
        <a:xfrm>
          <a:off x="10528300" y="56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34</xdr:row>
      <xdr:rowOff>37059</xdr:rowOff>
    </xdr:from>
    <xdr:to>
      <xdr:col>15</xdr:col>
      <xdr:colOff>269875</xdr:colOff>
      <xdr:row>34</xdr:row>
      <xdr:rowOff>37059</xdr:rowOff>
    </xdr:to>
    <xdr:cxnSp macro="">
      <xdr:nvCxnSpPr>
        <xdr:cNvPr id="285" name="直線コネクタ 284"/>
        <xdr:cNvCxnSpPr/>
      </xdr:nvCxnSpPr>
      <xdr:spPr>
        <a:xfrm>
          <a:off x="10388600" y="586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147930</xdr:rowOff>
    </xdr:from>
    <xdr:to>
      <xdr:col>15</xdr:col>
      <xdr:colOff>180975</xdr:colOff>
      <xdr:row>38</xdr:row>
      <xdr:rowOff>3226</xdr:rowOff>
    </xdr:to>
    <xdr:cxnSp macro="">
      <xdr:nvCxnSpPr>
        <xdr:cNvPr id="286" name="直線コネクタ 285"/>
        <xdr:cNvCxnSpPr/>
      </xdr:nvCxnSpPr>
      <xdr:spPr>
        <a:xfrm>
          <a:off x="9639300" y="649158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111320</xdr:rowOff>
    </xdr:from>
    <xdr:ext cx="378565" cy="259045"/>
    <xdr:sp macro="" textlink="">
      <xdr:nvSpPr>
        <xdr:cNvPr id="287" name="労働費平均値テキスト"/>
        <xdr:cNvSpPr txBox="1"/>
      </xdr:nvSpPr>
      <xdr:spPr>
        <a:xfrm>
          <a:off x="10528300" y="6283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88443</xdr:rowOff>
    </xdr:from>
    <xdr:to>
      <xdr:col>15</xdr:col>
      <xdr:colOff>231775</xdr:colOff>
      <xdr:row>38</xdr:row>
      <xdr:rowOff>18593</xdr:rowOff>
    </xdr:to>
    <xdr:sp macro="" textlink="">
      <xdr:nvSpPr>
        <xdr:cNvPr id="288" name="フローチャート : 判断 287"/>
        <xdr:cNvSpPr/>
      </xdr:nvSpPr>
      <xdr:spPr>
        <a:xfrm>
          <a:off x="104267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170790</xdr:rowOff>
    </xdr:from>
    <xdr:to>
      <xdr:col>14</xdr:col>
      <xdr:colOff>28575</xdr:colOff>
      <xdr:row>37</xdr:row>
      <xdr:rowOff>147930</xdr:rowOff>
    </xdr:to>
    <xdr:cxnSp macro="">
      <xdr:nvCxnSpPr>
        <xdr:cNvPr id="289" name="直線コネクタ 288"/>
        <xdr:cNvCxnSpPr/>
      </xdr:nvCxnSpPr>
      <xdr:spPr>
        <a:xfrm>
          <a:off x="8750300" y="548574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9576</xdr:rowOff>
    </xdr:from>
    <xdr:to>
      <xdr:col>14</xdr:col>
      <xdr:colOff>79375</xdr:colOff>
      <xdr:row>37</xdr:row>
      <xdr:rowOff>111176</xdr:rowOff>
    </xdr:to>
    <xdr:sp macro="" textlink="">
      <xdr:nvSpPr>
        <xdr:cNvPr id="290" name="フローチャート : 判断 289"/>
        <xdr:cNvSpPr/>
      </xdr:nvSpPr>
      <xdr:spPr>
        <a:xfrm>
          <a:off x="9588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127703</xdr:rowOff>
    </xdr:from>
    <xdr:ext cx="469744" cy="259045"/>
    <xdr:sp macro="" textlink="">
      <xdr:nvSpPr>
        <xdr:cNvPr id="291" name="テキスト ボックス 290"/>
        <xdr:cNvSpPr txBox="1"/>
      </xdr:nvSpPr>
      <xdr:spPr>
        <a:xfrm>
          <a:off x="9404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56947</xdr:rowOff>
    </xdr:from>
    <xdr:to>
      <xdr:col>12</xdr:col>
      <xdr:colOff>511175</xdr:colOff>
      <xdr:row>31</xdr:row>
      <xdr:rowOff>170790</xdr:rowOff>
    </xdr:to>
    <xdr:cxnSp macro="">
      <xdr:nvCxnSpPr>
        <xdr:cNvPr id="292" name="直線コネクタ 291"/>
        <xdr:cNvCxnSpPr/>
      </xdr:nvCxnSpPr>
      <xdr:spPr>
        <a:xfrm>
          <a:off x="7861300" y="537189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93" name="フローチャート : 判断 292"/>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168368</xdr:rowOff>
    </xdr:from>
    <xdr:ext cx="469744" cy="259045"/>
    <xdr:sp macro="" textlink="">
      <xdr:nvSpPr>
        <xdr:cNvPr id="294" name="テキスト ボックス 293"/>
        <xdr:cNvSpPr txBox="1"/>
      </xdr:nvSpPr>
      <xdr:spPr>
        <a:xfrm>
          <a:off x="8515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56947</xdr:rowOff>
    </xdr:from>
    <xdr:to>
      <xdr:col>11</xdr:col>
      <xdr:colOff>307975</xdr:colOff>
      <xdr:row>31</xdr:row>
      <xdr:rowOff>79578</xdr:rowOff>
    </xdr:to>
    <xdr:cxnSp macro="">
      <xdr:nvCxnSpPr>
        <xdr:cNvPr id="295" name="直線コネクタ 294"/>
        <xdr:cNvCxnSpPr/>
      </xdr:nvCxnSpPr>
      <xdr:spPr>
        <a:xfrm flipV="1">
          <a:off x="6972300" y="537189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6" name="フローチャート : 判断 295"/>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77385</xdr:rowOff>
    </xdr:from>
    <xdr:ext cx="469744" cy="259045"/>
    <xdr:sp macro="" textlink="">
      <xdr:nvSpPr>
        <xdr:cNvPr id="297" name="テキスト ボックス 296"/>
        <xdr:cNvSpPr txBox="1"/>
      </xdr:nvSpPr>
      <xdr:spPr>
        <a:xfrm>
          <a:off x="7626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8" name="フローチャート : 判断 297"/>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5377</xdr:rowOff>
    </xdr:from>
    <xdr:ext cx="469744" cy="259045"/>
    <xdr:sp macro="" textlink="">
      <xdr:nvSpPr>
        <xdr:cNvPr id="299" name="テキスト ボックス 298"/>
        <xdr:cNvSpPr txBox="1"/>
      </xdr:nvSpPr>
      <xdr:spPr>
        <a:xfrm>
          <a:off x="6737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123876</xdr:rowOff>
    </xdr:from>
    <xdr:to>
      <xdr:col>15</xdr:col>
      <xdr:colOff>231775</xdr:colOff>
      <xdr:row>38</xdr:row>
      <xdr:rowOff>54026</xdr:rowOff>
    </xdr:to>
    <xdr:sp macro="" textlink="">
      <xdr:nvSpPr>
        <xdr:cNvPr id="305" name="円/楕円 304"/>
        <xdr:cNvSpPr/>
      </xdr:nvSpPr>
      <xdr:spPr>
        <a:xfrm>
          <a:off x="104267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66870</xdr:rowOff>
    </xdr:from>
    <xdr:ext cx="378565" cy="259045"/>
    <xdr:sp macro="" textlink="">
      <xdr:nvSpPr>
        <xdr:cNvPr id="306" name="労働費該当値テキスト"/>
        <xdr:cNvSpPr txBox="1"/>
      </xdr:nvSpPr>
      <xdr:spPr>
        <a:xfrm>
          <a:off x="10528300"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97130</xdr:rowOff>
    </xdr:from>
    <xdr:to>
      <xdr:col>14</xdr:col>
      <xdr:colOff>79375</xdr:colOff>
      <xdr:row>38</xdr:row>
      <xdr:rowOff>27280</xdr:rowOff>
    </xdr:to>
    <xdr:sp macro="" textlink="">
      <xdr:nvSpPr>
        <xdr:cNvPr id="307" name="円/楕円 306"/>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18407</xdr:rowOff>
    </xdr:from>
    <xdr:ext cx="378565" cy="259045"/>
    <xdr:sp macro="" textlink="">
      <xdr:nvSpPr>
        <xdr:cNvPr id="308" name="テキスト ボックス 307"/>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119990</xdr:rowOff>
    </xdr:from>
    <xdr:to>
      <xdr:col>12</xdr:col>
      <xdr:colOff>561975</xdr:colOff>
      <xdr:row>32</xdr:row>
      <xdr:rowOff>50140</xdr:rowOff>
    </xdr:to>
    <xdr:sp macro="" textlink="">
      <xdr:nvSpPr>
        <xdr:cNvPr id="309" name="円/楕円 308"/>
        <xdr:cNvSpPr/>
      </xdr:nvSpPr>
      <xdr:spPr>
        <a:xfrm>
          <a:off x="8699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66667</xdr:rowOff>
    </xdr:from>
    <xdr:ext cx="469744" cy="259045"/>
    <xdr:sp macro="" textlink="">
      <xdr:nvSpPr>
        <xdr:cNvPr id="310" name="テキスト ボックス 309"/>
        <xdr:cNvSpPr txBox="1"/>
      </xdr:nvSpPr>
      <xdr:spPr>
        <a:xfrm>
          <a:off x="8515427"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6147</xdr:rowOff>
    </xdr:from>
    <xdr:to>
      <xdr:col>11</xdr:col>
      <xdr:colOff>358775</xdr:colOff>
      <xdr:row>31</xdr:row>
      <xdr:rowOff>107747</xdr:rowOff>
    </xdr:to>
    <xdr:sp macro="" textlink="">
      <xdr:nvSpPr>
        <xdr:cNvPr id="311" name="円/楕円 310"/>
        <xdr:cNvSpPr/>
      </xdr:nvSpPr>
      <xdr:spPr>
        <a:xfrm>
          <a:off x="7810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124274</xdr:rowOff>
    </xdr:from>
    <xdr:ext cx="469744" cy="259045"/>
    <xdr:sp macro="" textlink="">
      <xdr:nvSpPr>
        <xdr:cNvPr id="312" name="テキスト ボックス 311"/>
        <xdr:cNvSpPr txBox="1"/>
      </xdr:nvSpPr>
      <xdr:spPr>
        <a:xfrm>
          <a:off x="7626427" y="50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28778</xdr:rowOff>
    </xdr:from>
    <xdr:to>
      <xdr:col>10</xdr:col>
      <xdr:colOff>155575</xdr:colOff>
      <xdr:row>31</xdr:row>
      <xdr:rowOff>130378</xdr:rowOff>
    </xdr:to>
    <xdr:sp macro="" textlink="">
      <xdr:nvSpPr>
        <xdr:cNvPr id="313" name="円/楕円 312"/>
        <xdr:cNvSpPr/>
      </xdr:nvSpPr>
      <xdr:spPr>
        <a:xfrm>
          <a:off x="6921500" y="53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146905</xdr:rowOff>
    </xdr:from>
    <xdr:ext cx="469744" cy="259045"/>
    <xdr:sp macro="" textlink="">
      <xdr:nvSpPr>
        <xdr:cNvPr id="314" name="テキスト ボックス 313"/>
        <xdr:cNvSpPr txBox="1"/>
      </xdr:nvSpPr>
      <xdr:spPr>
        <a:xfrm>
          <a:off x="6737427" y="511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0" name="直線コネクタ 339"/>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1"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2" name="直線コネクタ 341"/>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3"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4" name="直線コネクタ 343"/>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111321</xdr:rowOff>
    </xdr:from>
    <xdr:to>
      <xdr:col>15</xdr:col>
      <xdr:colOff>180975</xdr:colOff>
      <xdr:row>55</xdr:row>
      <xdr:rowOff>153677</xdr:rowOff>
    </xdr:to>
    <xdr:cxnSp macro="">
      <xdr:nvCxnSpPr>
        <xdr:cNvPr id="345" name="直線コネクタ 344"/>
        <xdr:cNvCxnSpPr/>
      </xdr:nvCxnSpPr>
      <xdr:spPr>
        <a:xfrm flipV="1">
          <a:off x="9639300" y="9541071"/>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54264</xdr:rowOff>
    </xdr:from>
    <xdr:ext cx="534377" cy="259045"/>
    <xdr:sp macro="" textlink="">
      <xdr:nvSpPr>
        <xdr:cNvPr id="346" name="農林水産業費平均値テキスト"/>
        <xdr:cNvSpPr txBox="1"/>
      </xdr:nvSpPr>
      <xdr:spPr>
        <a:xfrm>
          <a:off x="10528300" y="948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7" name="フローチャート : 判断 346"/>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153677</xdr:rowOff>
    </xdr:from>
    <xdr:to>
      <xdr:col>14</xdr:col>
      <xdr:colOff>28575</xdr:colOff>
      <xdr:row>56</xdr:row>
      <xdr:rowOff>50219</xdr:rowOff>
    </xdr:to>
    <xdr:cxnSp macro="">
      <xdr:nvCxnSpPr>
        <xdr:cNvPr id="348" name="直線コネクタ 347"/>
        <xdr:cNvCxnSpPr/>
      </xdr:nvCxnSpPr>
      <xdr:spPr>
        <a:xfrm flipV="1">
          <a:off x="8750300" y="9583427"/>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49" name="フローチャート : 判断 348"/>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125841</xdr:rowOff>
    </xdr:from>
    <xdr:ext cx="534377" cy="259045"/>
    <xdr:sp macro="" textlink="">
      <xdr:nvSpPr>
        <xdr:cNvPr id="350" name="テキスト ボックス 349"/>
        <xdr:cNvSpPr txBox="1"/>
      </xdr:nvSpPr>
      <xdr:spPr>
        <a:xfrm>
          <a:off x="9372111" y="92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9855</xdr:rowOff>
    </xdr:from>
    <xdr:to>
      <xdr:col>12</xdr:col>
      <xdr:colOff>511175</xdr:colOff>
      <xdr:row>56</xdr:row>
      <xdr:rowOff>50219</xdr:rowOff>
    </xdr:to>
    <xdr:cxnSp macro="">
      <xdr:nvCxnSpPr>
        <xdr:cNvPr id="351" name="直線コネクタ 350"/>
        <xdr:cNvCxnSpPr/>
      </xdr:nvCxnSpPr>
      <xdr:spPr>
        <a:xfrm>
          <a:off x="7861300" y="9439605"/>
          <a:ext cx="889000" cy="2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2" name="フローチャート : 判断 351"/>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129277</xdr:rowOff>
    </xdr:from>
    <xdr:ext cx="534377" cy="259045"/>
    <xdr:sp macro="" textlink="">
      <xdr:nvSpPr>
        <xdr:cNvPr id="353" name="テキスト ボックス 352"/>
        <xdr:cNvSpPr txBox="1"/>
      </xdr:nvSpPr>
      <xdr:spPr>
        <a:xfrm>
          <a:off x="8483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9855</xdr:rowOff>
    </xdr:from>
    <xdr:to>
      <xdr:col>11</xdr:col>
      <xdr:colOff>307975</xdr:colOff>
      <xdr:row>56</xdr:row>
      <xdr:rowOff>158249</xdr:rowOff>
    </xdr:to>
    <xdr:cxnSp macro="">
      <xdr:nvCxnSpPr>
        <xdr:cNvPr id="354" name="直線コネクタ 353"/>
        <xdr:cNvCxnSpPr/>
      </xdr:nvCxnSpPr>
      <xdr:spPr>
        <a:xfrm flipV="1">
          <a:off x="6972300" y="9439605"/>
          <a:ext cx="889000" cy="3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5" name="フローチャート : 判断 354"/>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151713</xdr:rowOff>
    </xdr:from>
    <xdr:ext cx="534377" cy="259045"/>
    <xdr:sp macro="" textlink="">
      <xdr:nvSpPr>
        <xdr:cNvPr id="356" name="テキスト ボックス 355"/>
        <xdr:cNvSpPr txBox="1"/>
      </xdr:nvSpPr>
      <xdr:spPr>
        <a:xfrm>
          <a:off x="7594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7" name="フローチャート : 判断 356"/>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58" name="テキスト ボックス 357"/>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60521</xdr:rowOff>
    </xdr:from>
    <xdr:to>
      <xdr:col>15</xdr:col>
      <xdr:colOff>231775</xdr:colOff>
      <xdr:row>55</xdr:row>
      <xdr:rowOff>162121</xdr:rowOff>
    </xdr:to>
    <xdr:sp macro="" textlink="">
      <xdr:nvSpPr>
        <xdr:cNvPr id="364" name="円/楕円 363"/>
        <xdr:cNvSpPr/>
      </xdr:nvSpPr>
      <xdr:spPr>
        <a:xfrm>
          <a:off x="10426700" y="94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83398</xdr:rowOff>
    </xdr:from>
    <xdr:ext cx="534377" cy="259045"/>
    <xdr:sp macro="" textlink="">
      <xdr:nvSpPr>
        <xdr:cNvPr id="365" name="農林水産業費該当値テキスト"/>
        <xdr:cNvSpPr txBox="1"/>
      </xdr:nvSpPr>
      <xdr:spPr>
        <a:xfrm>
          <a:off x="10528300" y="93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102877</xdr:rowOff>
    </xdr:from>
    <xdr:to>
      <xdr:col>14</xdr:col>
      <xdr:colOff>79375</xdr:colOff>
      <xdr:row>56</xdr:row>
      <xdr:rowOff>33027</xdr:rowOff>
    </xdr:to>
    <xdr:sp macro="" textlink="">
      <xdr:nvSpPr>
        <xdr:cNvPr id="366" name="円/楕円 365"/>
        <xdr:cNvSpPr/>
      </xdr:nvSpPr>
      <xdr:spPr>
        <a:xfrm>
          <a:off x="9588500" y="9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24154</xdr:rowOff>
    </xdr:from>
    <xdr:ext cx="534377" cy="259045"/>
    <xdr:sp macro="" textlink="">
      <xdr:nvSpPr>
        <xdr:cNvPr id="367" name="テキスト ボックス 366"/>
        <xdr:cNvSpPr txBox="1"/>
      </xdr:nvSpPr>
      <xdr:spPr>
        <a:xfrm>
          <a:off x="9372111" y="96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170869</xdr:rowOff>
    </xdr:from>
    <xdr:to>
      <xdr:col>12</xdr:col>
      <xdr:colOff>561975</xdr:colOff>
      <xdr:row>56</xdr:row>
      <xdr:rowOff>101019</xdr:rowOff>
    </xdr:to>
    <xdr:sp macro="" textlink="">
      <xdr:nvSpPr>
        <xdr:cNvPr id="368" name="円/楕円 367"/>
        <xdr:cNvSpPr/>
      </xdr:nvSpPr>
      <xdr:spPr>
        <a:xfrm>
          <a:off x="8699500" y="9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117546</xdr:rowOff>
    </xdr:from>
    <xdr:ext cx="534377" cy="259045"/>
    <xdr:sp macro="" textlink="">
      <xdr:nvSpPr>
        <xdr:cNvPr id="369" name="テキスト ボックス 368"/>
        <xdr:cNvSpPr txBox="1"/>
      </xdr:nvSpPr>
      <xdr:spPr>
        <a:xfrm>
          <a:off x="8483111" y="93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130505</xdr:rowOff>
    </xdr:from>
    <xdr:to>
      <xdr:col>11</xdr:col>
      <xdr:colOff>358775</xdr:colOff>
      <xdr:row>55</xdr:row>
      <xdr:rowOff>60655</xdr:rowOff>
    </xdr:to>
    <xdr:sp macro="" textlink="">
      <xdr:nvSpPr>
        <xdr:cNvPr id="370" name="円/楕円 369"/>
        <xdr:cNvSpPr/>
      </xdr:nvSpPr>
      <xdr:spPr>
        <a:xfrm>
          <a:off x="7810500" y="93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77182</xdr:rowOff>
    </xdr:from>
    <xdr:ext cx="534377" cy="259045"/>
    <xdr:sp macro="" textlink="">
      <xdr:nvSpPr>
        <xdr:cNvPr id="371" name="テキスト ボックス 370"/>
        <xdr:cNvSpPr txBox="1"/>
      </xdr:nvSpPr>
      <xdr:spPr>
        <a:xfrm>
          <a:off x="7594111" y="9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107449</xdr:rowOff>
    </xdr:from>
    <xdr:to>
      <xdr:col>10</xdr:col>
      <xdr:colOff>155575</xdr:colOff>
      <xdr:row>57</xdr:row>
      <xdr:rowOff>37599</xdr:rowOff>
    </xdr:to>
    <xdr:sp macro="" textlink="">
      <xdr:nvSpPr>
        <xdr:cNvPr id="372" name="円/楕円 371"/>
        <xdr:cNvSpPr/>
      </xdr:nvSpPr>
      <xdr:spPr>
        <a:xfrm>
          <a:off x="6921500" y="9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28726</xdr:rowOff>
    </xdr:from>
    <xdr:ext cx="534377" cy="259045"/>
    <xdr:sp macro="" textlink="">
      <xdr:nvSpPr>
        <xdr:cNvPr id="373" name="テキスト ボックス 372"/>
        <xdr:cNvSpPr txBox="1"/>
      </xdr:nvSpPr>
      <xdr:spPr>
        <a:xfrm>
          <a:off x="6705111" y="98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5" name="直線コネクタ 394"/>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6"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7" name="直線コネクタ 396"/>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398"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399" name="直線コネクタ 398"/>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168504</xdr:rowOff>
    </xdr:from>
    <xdr:to>
      <xdr:col>15</xdr:col>
      <xdr:colOff>180975</xdr:colOff>
      <xdr:row>74</xdr:row>
      <xdr:rowOff>157211</xdr:rowOff>
    </xdr:to>
    <xdr:cxnSp macro="">
      <xdr:nvCxnSpPr>
        <xdr:cNvPr id="400" name="直線コネクタ 399"/>
        <xdr:cNvCxnSpPr/>
      </xdr:nvCxnSpPr>
      <xdr:spPr>
        <a:xfrm>
          <a:off x="9639300" y="12341454"/>
          <a:ext cx="8382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130146</xdr:rowOff>
    </xdr:from>
    <xdr:ext cx="534377" cy="259045"/>
    <xdr:sp macro="" textlink="">
      <xdr:nvSpPr>
        <xdr:cNvPr id="401" name="商工費平均値テキスト"/>
        <xdr:cNvSpPr txBox="1"/>
      </xdr:nvSpPr>
      <xdr:spPr>
        <a:xfrm>
          <a:off x="10528300" y="1281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2" name="フローチャート : 判断 401"/>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168504</xdr:rowOff>
    </xdr:from>
    <xdr:to>
      <xdr:col>14</xdr:col>
      <xdr:colOff>28575</xdr:colOff>
      <xdr:row>75</xdr:row>
      <xdr:rowOff>11730</xdr:rowOff>
    </xdr:to>
    <xdr:cxnSp macro="">
      <xdr:nvCxnSpPr>
        <xdr:cNvPr id="403" name="直線コネクタ 402"/>
        <xdr:cNvCxnSpPr/>
      </xdr:nvCxnSpPr>
      <xdr:spPr>
        <a:xfrm flipV="1">
          <a:off x="8750300" y="12341454"/>
          <a:ext cx="8890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4" name="フローチャート : 判断 403"/>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58229</xdr:rowOff>
    </xdr:from>
    <xdr:ext cx="534377" cy="259045"/>
    <xdr:sp macro="" textlink="">
      <xdr:nvSpPr>
        <xdr:cNvPr id="405" name="テキスト ボックス 404"/>
        <xdr:cNvSpPr txBox="1"/>
      </xdr:nvSpPr>
      <xdr:spPr>
        <a:xfrm>
          <a:off x="9372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38110</xdr:rowOff>
    </xdr:from>
    <xdr:to>
      <xdr:col>12</xdr:col>
      <xdr:colOff>511175</xdr:colOff>
      <xdr:row>75</xdr:row>
      <xdr:rowOff>11730</xdr:rowOff>
    </xdr:to>
    <xdr:cxnSp macro="">
      <xdr:nvCxnSpPr>
        <xdr:cNvPr id="406" name="直線コネクタ 405"/>
        <xdr:cNvCxnSpPr/>
      </xdr:nvCxnSpPr>
      <xdr:spPr>
        <a:xfrm>
          <a:off x="7861300" y="12725410"/>
          <a:ext cx="889000" cy="1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7" name="フローチャート : 判断 406"/>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19412</xdr:rowOff>
    </xdr:from>
    <xdr:ext cx="534377" cy="259045"/>
    <xdr:sp macro="" textlink="">
      <xdr:nvSpPr>
        <xdr:cNvPr id="408" name="テキスト ボックス 407"/>
        <xdr:cNvSpPr txBox="1"/>
      </xdr:nvSpPr>
      <xdr:spPr>
        <a:xfrm>
          <a:off x="8483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38110</xdr:rowOff>
    </xdr:from>
    <xdr:to>
      <xdr:col>11</xdr:col>
      <xdr:colOff>307975</xdr:colOff>
      <xdr:row>74</xdr:row>
      <xdr:rowOff>111079</xdr:rowOff>
    </xdr:to>
    <xdr:cxnSp macro="">
      <xdr:nvCxnSpPr>
        <xdr:cNvPr id="409" name="直線コネクタ 408"/>
        <xdr:cNvCxnSpPr/>
      </xdr:nvCxnSpPr>
      <xdr:spPr>
        <a:xfrm flipV="1">
          <a:off x="6972300" y="1272541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0" name="フローチャート : 判断 409"/>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21882</xdr:rowOff>
    </xdr:from>
    <xdr:ext cx="534377" cy="259045"/>
    <xdr:sp macro="" textlink="">
      <xdr:nvSpPr>
        <xdr:cNvPr id="411" name="テキスト ボックス 410"/>
        <xdr:cNvSpPr txBox="1"/>
      </xdr:nvSpPr>
      <xdr:spPr>
        <a:xfrm>
          <a:off x="7594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2" name="フローチャート : 判断 411"/>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15983</xdr:rowOff>
    </xdr:from>
    <xdr:ext cx="534377" cy="259045"/>
    <xdr:sp macro="" textlink="">
      <xdr:nvSpPr>
        <xdr:cNvPr id="413" name="テキスト ボックス 412"/>
        <xdr:cNvSpPr txBox="1"/>
      </xdr:nvSpPr>
      <xdr:spPr>
        <a:xfrm>
          <a:off x="6705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106411</xdr:rowOff>
    </xdr:from>
    <xdr:to>
      <xdr:col>15</xdr:col>
      <xdr:colOff>231775</xdr:colOff>
      <xdr:row>75</xdr:row>
      <xdr:rowOff>36561</xdr:rowOff>
    </xdr:to>
    <xdr:sp macro="" textlink="">
      <xdr:nvSpPr>
        <xdr:cNvPr id="419" name="円/楕円 418"/>
        <xdr:cNvSpPr/>
      </xdr:nvSpPr>
      <xdr:spPr>
        <a:xfrm>
          <a:off x="104267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129288</xdr:rowOff>
    </xdr:from>
    <xdr:ext cx="534377" cy="259045"/>
    <xdr:sp macro="" textlink="">
      <xdr:nvSpPr>
        <xdr:cNvPr id="420" name="商工費該当値テキスト"/>
        <xdr:cNvSpPr txBox="1"/>
      </xdr:nvSpPr>
      <xdr:spPr>
        <a:xfrm>
          <a:off x="10528300" y="126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117704</xdr:rowOff>
    </xdr:from>
    <xdr:to>
      <xdr:col>14</xdr:col>
      <xdr:colOff>79375</xdr:colOff>
      <xdr:row>72</xdr:row>
      <xdr:rowOff>47854</xdr:rowOff>
    </xdr:to>
    <xdr:sp macro="" textlink="">
      <xdr:nvSpPr>
        <xdr:cNvPr id="421" name="円/楕円 420"/>
        <xdr:cNvSpPr/>
      </xdr:nvSpPr>
      <xdr:spPr>
        <a:xfrm>
          <a:off x="9588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64381</xdr:rowOff>
    </xdr:from>
    <xdr:ext cx="534377" cy="259045"/>
    <xdr:sp macro="" textlink="">
      <xdr:nvSpPr>
        <xdr:cNvPr id="422" name="テキスト ボックス 421"/>
        <xdr:cNvSpPr txBox="1"/>
      </xdr:nvSpPr>
      <xdr:spPr>
        <a:xfrm>
          <a:off x="9372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132380</xdr:rowOff>
    </xdr:from>
    <xdr:to>
      <xdr:col>12</xdr:col>
      <xdr:colOff>561975</xdr:colOff>
      <xdr:row>75</xdr:row>
      <xdr:rowOff>62530</xdr:rowOff>
    </xdr:to>
    <xdr:sp macro="" textlink="">
      <xdr:nvSpPr>
        <xdr:cNvPr id="423" name="円/楕円 422"/>
        <xdr:cNvSpPr/>
      </xdr:nvSpPr>
      <xdr:spPr>
        <a:xfrm>
          <a:off x="8699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79057</xdr:rowOff>
    </xdr:from>
    <xdr:ext cx="534377" cy="259045"/>
    <xdr:sp macro="" textlink="">
      <xdr:nvSpPr>
        <xdr:cNvPr id="424" name="テキスト ボックス 423"/>
        <xdr:cNvSpPr txBox="1"/>
      </xdr:nvSpPr>
      <xdr:spPr>
        <a:xfrm>
          <a:off x="8483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158760</xdr:rowOff>
    </xdr:from>
    <xdr:to>
      <xdr:col>11</xdr:col>
      <xdr:colOff>358775</xdr:colOff>
      <xdr:row>74</xdr:row>
      <xdr:rowOff>88910</xdr:rowOff>
    </xdr:to>
    <xdr:sp macro="" textlink="">
      <xdr:nvSpPr>
        <xdr:cNvPr id="425" name="円/楕円 424"/>
        <xdr:cNvSpPr/>
      </xdr:nvSpPr>
      <xdr:spPr>
        <a:xfrm>
          <a:off x="7810500" y="126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105437</xdr:rowOff>
    </xdr:from>
    <xdr:ext cx="534377" cy="259045"/>
    <xdr:sp macro="" textlink="">
      <xdr:nvSpPr>
        <xdr:cNvPr id="426" name="テキスト ボックス 425"/>
        <xdr:cNvSpPr txBox="1"/>
      </xdr:nvSpPr>
      <xdr:spPr>
        <a:xfrm>
          <a:off x="7594111" y="12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60279</xdr:rowOff>
    </xdr:from>
    <xdr:to>
      <xdr:col>10</xdr:col>
      <xdr:colOff>155575</xdr:colOff>
      <xdr:row>74</xdr:row>
      <xdr:rowOff>161879</xdr:rowOff>
    </xdr:to>
    <xdr:sp macro="" textlink="">
      <xdr:nvSpPr>
        <xdr:cNvPr id="427" name="円/楕円 426"/>
        <xdr:cNvSpPr/>
      </xdr:nvSpPr>
      <xdr:spPr>
        <a:xfrm>
          <a:off x="6921500" y="127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6956</xdr:rowOff>
    </xdr:from>
    <xdr:ext cx="534377" cy="259045"/>
    <xdr:sp macro="" textlink="">
      <xdr:nvSpPr>
        <xdr:cNvPr id="428" name="テキスト ボックス 427"/>
        <xdr:cNvSpPr txBox="1"/>
      </xdr:nvSpPr>
      <xdr:spPr>
        <a:xfrm>
          <a:off x="6705111" y="125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3" name="直線コネクタ 452"/>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4"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5" name="直線コネクタ 454"/>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6"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7" name="直線コネクタ 456"/>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130575</xdr:rowOff>
    </xdr:from>
    <xdr:to>
      <xdr:col>15</xdr:col>
      <xdr:colOff>180975</xdr:colOff>
      <xdr:row>95</xdr:row>
      <xdr:rowOff>161513</xdr:rowOff>
    </xdr:to>
    <xdr:cxnSp macro="">
      <xdr:nvCxnSpPr>
        <xdr:cNvPr id="458" name="直線コネクタ 457"/>
        <xdr:cNvCxnSpPr/>
      </xdr:nvCxnSpPr>
      <xdr:spPr>
        <a:xfrm>
          <a:off x="9639300" y="16418325"/>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59"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0" name="フローチャート : 判断 459"/>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130575</xdr:rowOff>
    </xdr:from>
    <xdr:to>
      <xdr:col>14</xdr:col>
      <xdr:colOff>28575</xdr:colOff>
      <xdr:row>96</xdr:row>
      <xdr:rowOff>18275</xdr:rowOff>
    </xdr:to>
    <xdr:cxnSp macro="">
      <xdr:nvCxnSpPr>
        <xdr:cNvPr id="461" name="直線コネクタ 460"/>
        <xdr:cNvCxnSpPr/>
      </xdr:nvCxnSpPr>
      <xdr:spPr>
        <a:xfrm flipV="1">
          <a:off x="8750300" y="16418325"/>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2" name="フローチャート : 判断 461"/>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106436</xdr:rowOff>
    </xdr:from>
    <xdr:ext cx="534377" cy="259045"/>
    <xdr:sp macro="" textlink="">
      <xdr:nvSpPr>
        <xdr:cNvPr id="463" name="テキスト ボックス 462"/>
        <xdr:cNvSpPr txBox="1"/>
      </xdr:nvSpPr>
      <xdr:spPr>
        <a:xfrm>
          <a:off x="9372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32316</xdr:rowOff>
    </xdr:from>
    <xdr:to>
      <xdr:col>12</xdr:col>
      <xdr:colOff>511175</xdr:colOff>
      <xdr:row>96</xdr:row>
      <xdr:rowOff>18275</xdr:rowOff>
    </xdr:to>
    <xdr:cxnSp macro="">
      <xdr:nvCxnSpPr>
        <xdr:cNvPr id="464" name="直線コネクタ 463"/>
        <xdr:cNvCxnSpPr/>
      </xdr:nvCxnSpPr>
      <xdr:spPr>
        <a:xfrm>
          <a:off x="7861300" y="15977166"/>
          <a:ext cx="889000" cy="5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5" name="フローチャート : 判断 464"/>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83520</xdr:rowOff>
    </xdr:from>
    <xdr:ext cx="534377" cy="259045"/>
    <xdr:sp macro="" textlink="">
      <xdr:nvSpPr>
        <xdr:cNvPr id="466" name="テキスト ボックス 465"/>
        <xdr:cNvSpPr txBox="1"/>
      </xdr:nvSpPr>
      <xdr:spPr>
        <a:xfrm>
          <a:off x="8483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32316</xdr:rowOff>
    </xdr:from>
    <xdr:to>
      <xdr:col>11</xdr:col>
      <xdr:colOff>307975</xdr:colOff>
      <xdr:row>94</xdr:row>
      <xdr:rowOff>9913</xdr:rowOff>
    </xdr:to>
    <xdr:cxnSp macro="">
      <xdr:nvCxnSpPr>
        <xdr:cNvPr id="467" name="直線コネクタ 466"/>
        <xdr:cNvCxnSpPr/>
      </xdr:nvCxnSpPr>
      <xdr:spPr>
        <a:xfrm flipV="1">
          <a:off x="6972300" y="15977166"/>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68" name="フローチャート : 判断 467"/>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81520</xdr:rowOff>
    </xdr:from>
    <xdr:ext cx="534377" cy="259045"/>
    <xdr:sp macro="" textlink="">
      <xdr:nvSpPr>
        <xdr:cNvPr id="469" name="テキスト ボックス 468"/>
        <xdr:cNvSpPr txBox="1"/>
      </xdr:nvSpPr>
      <xdr:spPr>
        <a:xfrm>
          <a:off x="7594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0" name="フローチャート : 判断 469"/>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6500</xdr:rowOff>
    </xdr:from>
    <xdr:ext cx="534377" cy="259045"/>
    <xdr:sp macro="" textlink="">
      <xdr:nvSpPr>
        <xdr:cNvPr id="471" name="テキスト ボックス 470"/>
        <xdr:cNvSpPr txBox="1"/>
      </xdr:nvSpPr>
      <xdr:spPr>
        <a:xfrm>
          <a:off x="6705111"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110713</xdr:rowOff>
    </xdr:from>
    <xdr:to>
      <xdr:col>15</xdr:col>
      <xdr:colOff>231775</xdr:colOff>
      <xdr:row>96</xdr:row>
      <xdr:rowOff>40863</xdr:rowOff>
    </xdr:to>
    <xdr:sp macro="" textlink="">
      <xdr:nvSpPr>
        <xdr:cNvPr id="477" name="円/楕円 476"/>
        <xdr:cNvSpPr/>
      </xdr:nvSpPr>
      <xdr:spPr>
        <a:xfrm>
          <a:off x="10426700" y="163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89140</xdr:rowOff>
    </xdr:from>
    <xdr:ext cx="534377" cy="259045"/>
    <xdr:sp macro="" textlink="">
      <xdr:nvSpPr>
        <xdr:cNvPr id="478" name="土木費該当値テキスト"/>
        <xdr:cNvSpPr txBox="1"/>
      </xdr:nvSpPr>
      <xdr:spPr>
        <a:xfrm>
          <a:off x="10528300" y="163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79775</xdr:rowOff>
    </xdr:from>
    <xdr:to>
      <xdr:col>14</xdr:col>
      <xdr:colOff>79375</xdr:colOff>
      <xdr:row>96</xdr:row>
      <xdr:rowOff>9925</xdr:rowOff>
    </xdr:to>
    <xdr:sp macro="" textlink="">
      <xdr:nvSpPr>
        <xdr:cNvPr id="479" name="円/楕円 478"/>
        <xdr:cNvSpPr/>
      </xdr:nvSpPr>
      <xdr:spPr>
        <a:xfrm>
          <a:off x="9588500" y="163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26452</xdr:rowOff>
    </xdr:from>
    <xdr:ext cx="534377" cy="259045"/>
    <xdr:sp macro="" textlink="">
      <xdr:nvSpPr>
        <xdr:cNvPr id="480" name="テキスト ボックス 479"/>
        <xdr:cNvSpPr txBox="1"/>
      </xdr:nvSpPr>
      <xdr:spPr>
        <a:xfrm>
          <a:off x="9372111" y="161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138925</xdr:rowOff>
    </xdr:from>
    <xdr:to>
      <xdr:col>12</xdr:col>
      <xdr:colOff>561975</xdr:colOff>
      <xdr:row>96</xdr:row>
      <xdr:rowOff>69075</xdr:rowOff>
    </xdr:to>
    <xdr:sp macro="" textlink="">
      <xdr:nvSpPr>
        <xdr:cNvPr id="481" name="円/楕円 480"/>
        <xdr:cNvSpPr/>
      </xdr:nvSpPr>
      <xdr:spPr>
        <a:xfrm>
          <a:off x="8699500" y="164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85602</xdr:rowOff>
    </xdr:from>
    <xdr:ext cx="534377" cy="259045"/>
    <xdr:sp macro="" textlink="">
      <xdr:nvSpPr>
        <xdr:cNvPr id="482" name="テキスト ボックス 481"/>
        <xdr:cNvSpPr txBox="1"/>
      </xdr:nvSpPr>
      <xdr:spPr>
        <a:xfrm>
          <a:off x="8483111" y="162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48,374</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152966</xdr:rowOff>
    </xdr:from>
    <xdr:to>
      <xdr:col>11</xdr:col>
      <xdr:colOff>358775</xdr:colOff>
      <xdr:row>93</xdr:row>
      <xdr:rowOff>83116</xdr:rowOff>
    </xdr:to>
    <xdr:sp macro="" textlink="">
      <xdr:nvSpPr>
        <xdr:cNvPr id="483" name="円/楕円 482"/>
        <xdr:cNvSpPr/>
      </xdr:nvSpPr>
      <xdr:spPr>
        <a:xfrm>
          <a:off x="7810500" y="159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99643</xdr:rowOff>
    </xdr:from>
    <xdr:ext cx="534377" cy="259045"/>
    <xdr:sp macro="" textlink="">
      <xdr:nvSpPr>
        <xdr:cNvPr id="484" name="テキスト ボックス 483"/>
        <xdr:cNvSpPr txBox="1"/>
      </xdr:nvSpPr>
      <xdr:spPr>
        <a:xfrm>
          <a:off x="7594111" y="157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130563</xdr:rowOff>
    </xdr:from>
    <xdr:to>
      <xdr:col>10</xdr:col>
      <xdr:colOff>155575</xdr:colOff>
      <xdr:row>94</xdr:row>
      <xdr:rowOff>60713</xdr:rowOff>
    </xdr:to>
    <xdr:sp macro="" textlink="">
      <xdr:nvSpPr>
        <xdr:cNvPr id="485" name="円/楕円 484"/>
        <xdr:cNvSpPr/>
      </xdr:nvSpPr>
      <xdr:spPr>
        <a:xfrm>
          <a:off x="6921500" y="160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77240</xdr:rowOff>
    </xdr:from>
    <xdr:ext cx="534377" cy="259045"/>
    <xdr:sp macro="" textlink="">
      <xdr:nvSpPr>
        <xdr:cNvPr id="486" name="テキスト ボックス 485"/>
        <xdr:cNvSpPr txBox="1"/>
      </xdr:nvSpPr>
      <xdr:spPr>
        <a:xfrm>
          <a:off x="6705111" y="158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1" name="直線コネクタ 510"/>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2"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3" name="直線コネクタ 512"/>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4"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5" name="直線コネクタ 514"/>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104267</xdr:rowOff>
    </xdr:from>
    <xdr:to>
      <xdr:col>23</xdr:col>
      <xdr:colOff>517525</xdr:colOff>
      <xdr:row>36</xdr:row>
      <xdr:rowOff>58014</xdr:rowOff>
    </xdr:to>
    <xdr:cxnSp macro="">
      <xdr:nvCxnSpPr>
        <xdr:cNvPr id="516" name="直線コネクタ 515"/>
        <xdr:cNvCxnSpPr/>
      </xdr:nvCxnSpPr>
      <xdr:spPr>
        <a:xfrm>
          <a:off x="15481300" y="5933567"/>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7"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18" name="フローチャート : 判断 517"/>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104267</xdr:rowOff>
    </xdr:from>
    <xdr:to>
      <xdr:col>22</xdr:col>
      <xdr:colOff>365125</xdr:colOff>
      <xdr:row>37</xdr:row>
      <xdr:rowOff>330</xdr:rowOff>
    </xdr:to>
    <xdr:cxnSp macro="">
      <xdr:nvCxnSpPr>
        <xdr:cNvPr id="519" name="直線コネクタ 518"/>
        <xdr:cNvCxnSpPr/>
      </xdr:nvCxnSpPr>
      <xdr:spPr>
        <a:xfrm flipV="1">
          <a:off x="14592300" y="5933567"/>
          <a:ext cx="889000" cy="4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0" name="フローチャート : 判断 519"/>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133875</xdr:rowOff>
    </xdr:from>
    <xdr:ext cx="534377" cy="259045"/>
    <xdr:sp macro="" textlink="">
      <xdr:nvSpPr>
        <xdr:cNvPr id="521" name="テキスト ボックス 520"/>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102057</xdr:rowOff>
    </xdr:from>
    <xdr:to>
      <xdr:col>21</xdr:col>
      <xdr:colOff>161925</xdr:colOff>
      <xdr:row>37</xdr:row>
      <xdr:rowOff>330</xdr:rowOff>
    </xdr:to>
    <xdr:cxnSp macro="">
      <xdr:nvCxnSpPr>
        <xdr:cNvPr id="522" name="直線コネクタ 521"/>
        <xdr:cNvCxnSpPr/>
      </xdr:nvCxnSpPr>
      <xdr:spPr>
        <a:xfrm>
          <a:off x="13703300" y="627425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3" name="フローチャート : 判断 522"/>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4" name="テキスト ボックス 523"/>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102057</xdr:rowOff>
    </xdr:from>
    <xdr:to>
      <xdr:col>19</xdr:col>
      <xdr:colOff>644525</xdr:colOff>
      <xdr:row>37</xdr:row>
      <xdr:rowOff>80645</xdr:rowOff>
    </xdr:to>
    <xdr:cxnSp macro="">
      <xdr:nvCxnSpPr>
        <xdr:cNvPr id="525" name="直線コネクタ 524"/>
        <xdr:cNvCxnSpPr/>
      </xdr:nvCxnSpPr>
      <xdr:spPr>
        <a:xfrm flipV="1">
          <a:off x="12814300" y="6274257"/>
          <a:ext cx="8890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6" name="フローチャート : 判断 525"/>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27" name="テキスト ボックス 526"/>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28" name="フローチャート : 判断 527"/>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29" name="テキスト ボックス 528"/>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7214</xdr:rowOff>
    </xdr:from>
    <xdr:to>
      <xdr:col>23</xdr:col>
      <xdr:colOff>568325</xdr:colOff>
      <xdr:row>36</xdr:row>
      <xdr:rowOff>108814</xdr:rowOff>
    </xdr:to>
    <xdr:sp macro="" textlink="">
      <xdr:nvSpPr>
        <xdr:cNvPr id="535" name="円/楕円 534"/>
        <xdr:cNvSpPr/>
      </xdr:nvSpPr>
      <xdr:spPr>
        <a:xfrm>
          <a:off x="16268700" y="6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157091</xdr:rowOff>
    </xdr:from>
    <xdr:ext cx="534377" cy="259045"/>
    <xdr:sp macro="" textlink="">
      <xdr:nvSpPr>
        <xdr:cNvPr id="536" name="消防費該当値テキスト"/>
        <xdr:cNvSpPr txBox="1"/>
      </xdr:nvSpPr>
      <xdr:spPr>
        <a:xfrm>
          <a:off x="16370300" y="61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53467</xdr:rowOff>
    </xdr:from>
    <xdr:to>
      <xdr:col>22</xdr:col>
      <xdr:colOff>415925</xdr:colOff>
      <xdr:row>34</xdr:row>
      <xdr:rowOff>155067</xdr:rowOff>
    </xdr:to>
    <xdr:sp macro="" textlink="">
      <xdr:nvSpPr>
        <xdr:cNvPr id="537" name="円/楕円 536"/>
        <xdr:cNvSpPr/>
      </xdr:nvSpPr>
      <xdr:spPr>
        <a:xfrm>
          <a:off x="15430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146194</xdr:rowOff>
    </xdr:from>
    <xdr:ext cx="534377" cy="259045"/>
    <xdr:sp macro="" textlink="">
      <xdr:nvSpPr>
        <xdr:cNvPr id="538" name="テキスト ボックス 537"/>
        <xdr:cNvSpPr txBox="1"/>
      </xdr:nvSpPr>
      <xdr:spPr>
        <a:xfrm>
          <a:off x="15214111" y="59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120980</xdr:rowOff>
    </xdr:from>
    <xdr:to>
      <xdr:col>21</xdr:col>
      <xdr:colOff>212725</xdr:colOff>
      <xdr:row>37</xdr:row>
      <xdr:rowOff>51130</xdr:rowOff>
    </xdr:to>
    <xdr:sp macro="" textlink="">
      <xdr:nvSpPr>
        <xdr:cNvPr id="539" name="円/楕円 538"/>
        <xdr:cNvSpPr/>
      </xdr:nvSpPr>
      <xdr:spPr>
        <a:xfrm>
          <a:off x="14541500" y="62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42257</xdr:rowOff>
    </xdr:from>
    <xdr:ext cx="534377" cy="259045"/>
    <xdr:sp macro="" textlink="">
      <xdr:nvSpPr>
        <xdr:cNvPr id="540" name="テキスト ボックス 539"/>
        <xdr:cNvSpPr txBox="1"/>
      </xdr:nvSpPr>
      <xdr:spPr>
        <a:xfrm>
          <a:off x="14325111" y="63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51257</xdr:rowOff>
    </xdr:from>
    <xdr:to>
      <xdr:col>20</xdr:col>
      <xdr:colOff>9525</xdr:colOff>
      <xdr:row>36</xdr:row>
      <xdr:rowOff>152857</xdr:rowOff>
    </xdr:to>
    <xdr:sp macro="" textlink="">
      <xdr:nvSpPr>
        <xdr:cNvPr id="541" name="円/楕円 540"/>
        <xdr:cNvSpPr/>
      </xdr:nvSpPr>
      <xdr:spPr>
        <a:xfrm>
          <a:off x="13652500" y="62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143984</xdr:rowOff>
    </xdr:from>
    <xdr:ext cx="534377" cy="259045"/>
    <xdr:sp macro="" textlink="">
      <xdr:nvSpPr>
        <xdr:cNvPr id="542" name="テキスト ボックス 541"/>
        <xdr:cNvSpPr txBox="1"/>
      </xdr:nvSpPr>
      <xdr:spPr>
        <a:xfrm>
          <a:off x="13436111" y="63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29845</xdr:rowOff>
    </xdr:from>
    <xdr:to>
      <xdr:col>18</xdr:col>
      <xdr:colOff>492125</xdr:colOff>
      <xdr:row>37</xdr:row>
      <xdr:rowOff>131445</xdr:rowOff>
    </xdr:to>
    <xdr:sp macro="" textlink="">
      <xdr:nvSpPr>
        <xdr:cNvPr id="543" name="円/楕円 542"/>
        <xdr:cNvSpPr/>
      </xdr:nvSpPr>
      <xdr:spPr>
        <a:xfrm>
          <a:off x="12763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122572</xdr:rowOff>
    </xdr:from>
    <xdr:ext cx="534377" cy="259045"/>
    <xdr:sp macro="" textlink="">
      <xdr:nvSpPr>
        <xdr:cNvPr id="544" name="テキスト ボックス 543"/>
        <xdr:cNvSpPr txBox="1"/>
      </xdr:nvSpPr>
      <xdr:spPr>
        <a:xfrm>
          <a:off x="12547111" y="64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49730</xdr:rowOff>
    </xdr:from>
    <xdr:to>
      <xdr:col>23</xdr:col>
      <xdr:colOff>516889</xdr:colOff>
      <xdr:row>58</xdr:row>
      <xdr:rowOff>93425</xdr:rowOff>
    </xdr:to>
    <xdr:cxnSp macro="">
      <xdr:nvCxnSpPr>
        <xdr:cNvPr id="571" name="直線コネクタ 570"/>
        <xdr:cNvCxnSpPr/>
      </xdr:nvCxnSpPr>
      <xdr:spPr>
        <a:xfrm flipV="1">
          <a:off x="16317595" y="8622230"/>
          <a:ext cx="1269" cy="141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97252</xdr:rowOff>
    </xdr:from>
    <xdr:ext cx="534377" cy="259045"/>
    <xdr:sp macro="" textlink="">
      <xdr:nvSpPr>
        <xdr:cNvPr id="572" name="教育費最小値テキスト"/>
        <xdr:cNvSpPr txBox="1"/>
      </xdr:nvSpPr>
      <xdr:spPr>
        <a:xfrm>
          <a:off x="16370300" y="100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93425</xdr:rowOff>
    </xdr:from>
    <xdr:to>
      <xdr:col>23</xdr:col>
      <xdr:colOff>606425</xdr:colOff>
      <xdr:row>58</xdr:row>
      <xdr:rowOff>93425</xdr:rowOff>
    </xdr:to>
    <xdr:cxnSp macro="">
      <xdr:nvCxnSpPr>
        <xdr:cNvPr id="573" name="直線コネクタ 572"/>
        <xdr:cNvCxnSpPr/>
      </xdr:nvCxnSpPr>
      <xdr:spPr>
        <a:xfrm>
          <a:off x="16230600" y="1003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167857</xdr:rowOff>
    </xdr:from>
    <xdr:ext cx="534377" cy="259045"/>
    <xdr:sp macro="" textlink="">
      <xdr:nvSpPr>
        <xdr:cNvPr id="574" name="教育費最大値テキスト"/>
        <xdr:cNvSpPr txBox="1"/>
      </xdr:nvSpPr>
      <xdr:spPr>
        <a:xfrm>
          <a:off x="16370300" y="8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50</xdr:row>
      <xdr:rowOff>49730</xdr:rowOff>
    </xdr:from>
    <xdr:to>
      <xdr:col>23</xdr:col>
      <xdr:colOff>606425</xdr:colOff>
      <xdr:row>50</xdr:row>
      <xdr:rowOff>49730</xdr:rowOff>
    </xdr:to>
    <xdr:cxnSp macro="">
      <xdr:nvCxnSpPr>
        <xdr:cNvPr id="575" name="直線コネクタ 574"/>
        <xdr:cNvCxnSpPr/>
      </xdr:nvCxnSpPr>
      <xdr:spPr>
        <a:xfrm>
          <a:off x="16230600" y="86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49730</xdr:rowOff>
    </xdr:from>
    <xdr:to>
      <xdr:col>23</xdr:col>
      <xdr:colOff>517525</xdr:colOff>
      <xdr:row>52</xdr:row>
      <xdr:rowOff>92707</xdr:rowOff>
    </xdr:to>
    <xdr:cxnSp macro="">
      <xdr:nvCxnSpPr>
        <xdr:cNvPr id="576" name="直線コネクタ 575"/>
        <xdr:cNvCxnSpPr/>
      </xdr:nvCxnSpPr>
      <xdr:spPr>
        <a:xfrm flipV="1">
          <a:off x="15481300" y="8622230"/>
          <a:ext cx="838200" cy="3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112133</xdr:rowOff>
    </xdr:from>
    <xdr:ext cx="534377" cy="259045"/>
    <xdr:sp macro="" textlink="">
      <xdr:nvSpPr>
        <xdr:cNvPr id="577" name="教育費平均値テキスト"/>
        <xdr:cNvSpPr txBox="1"/>
      </xdr:nvSpPr>
      <xdr:spPr>
        <a:xfrm>
          <a:off x="16370300" y="9198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133706</xdr:rowOff>
    </xdr:from>
    <xdr:to>
      <xdr:col>23</xdr:col>
      <xdr:colOff>568325</xdr:colOff>
      <xdr:row>54</xdr:row>
      <xdr:rowOff>63856</xdr:rowOff>
    </xdr:to>
    <xdr:sp macro="" textlink="">
      <xdr:nvSpPr>
        <xdr:cNvPr id="578" name="フローチャート : 判断 577"/>
        <xdr:cNvSpPr/>
      </xdr:nvSpPr>
      <xdr:spPr>
        <a:xfrm>
          <a:off x="162687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92707</xdr:rowOff>
    </xdr:from>
    <xdr:to>
      <xdr:col>22</xdr:col>
      <xdr:colOff>365125</xdr:colOff>
      <xdr:row>55</xdr:row>
      <xdr:rowOff>72883</xdr:rowOff>
    </xdr:to>
    <xdr:cxnSp macro="">
      <xdr:nvCxnSpPr>
        <xdr:cNvPr id="579" name="直線コネクタ 578"/>
        <xdr:cNvCxnSpPr/>
      </xdr:nvCxnSpPr>
      <xdr:spPr>
        <a:xfrm flipV="1">
          <a:off x="14592300" y="9008107"/>
          <a:ext cx="889000" cy="4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112021</xdr:rowOff>
    </xdr:from>
    <xdr:to>
      <xdr:col>22</xdr:col>
      <xdr:colOff>415925</xdr:colOff>
      <xdr:row>54</xdr:row>
      <xdr:rowOff>42171</xdr:rowOff>
    </xdr:to>
    <xdr:sp macro="" textlink="">
      <xdr:nvSpPr>
        <xdr:cNvPr id="580" name="フローチャート : 判断 579"/>
        <xdr:cNvSpPr/>
      </xdr:nvSpPr>
      <xdr:spPr>
        <a:xfrm>
          <a:off x="15430500" y="91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33298</xdr:rowOff>
    </xdr:from>
    <xdr:ext cx="534377" cy="259045"/>
    <xdr:sp macro="" textlink="">
      <xdr:nvSpPr>
        <xdr:cNvPr id="581" name="テキスト ボックス 580"/>
        <xdr:cNvSpPr txBox="1"/>
      </xdr:nvSpPr>
      <xdr:spPr>
        <a:xfrm>
          <a:off x="15214111" y="92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72883</xdr:rowOff>
    </xdr:from>
    <xdr:to>
      <xdr:col>21</xdr:col>
      <xdr:colOff>161925</xdr:colOff>
      <xdr:row>55</xdr:row>
      <xdr:rowOff>88820</xdr:rowOff>
    </xdr:to>
    <xdr:cxnSp macro="">
      <xdr:nvCxnSpPr>
        <xdr:cNvPr id="582" name="直線コネクタ 581"/>
        <xdr:cNvCxnSpPr/>
      </xdr:nvCxnSpPr>
      <xdr:spPr>
        <a:xfrm flipV="1">
          <a:off x="13703300" y="9502633"/>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142523</xdr:rowOff>
    </xdr:from>
    <xdr:to>
      <xdr:col>21</xdr:col>
      <xdr:colOff>212725</xdr:colOff>
      <xdr:row>55</xdr:row>
      <xdr:rowOff>72673</xdr:rowOff>
    </xdr:to>
    <xdr:sp macro="" textlink="">
      <xdr:nvSpPr>
        <xdr:cNvPr id="583" name="フローチャート : 判断 582"/>
        <xdr:cNvSpPr/>
      </xdr:nvSpPr>
      <xdr:spPr>
        <a:xfrm>
          <a:off x="14541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89200</xdr:rowOff>
    </xdr:from>
    <xdr:ext cx="534377" cy="259045"/>
    <xdr:sp macro="" textlink="">
      <xdr:nvSpPr>
        <xdr:cNvPr id="584" name="テキスト ボックス 583"/>
        <xdr:cNvSpPr txBox="1"/>
      </xdr:nvSpPr>
      <xdr:spPr>
        <a:xfrm>
          <a:off x="14325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88820</xdr:rowOff>
    </xdr:from>
    <xdr:to>
      <xdr:col>19</xdr:col>
      <xdr:colOff>644525</xdr:colOff>
      <xdr:row>55</xdr:row>
      <xdr:rowOff>126311</xdr:rowOff>
    </xdr:to>
    <xdr:cxnSp macro="">
      <xdr:nvCxnSpPr>
        <xdr:cNvPr id="585" name="直線コネクタ 584"/>
        <xdr:cNvCxnSpPr/>
      </xdr:nvCxnSpPr>
      <xdr:spPr>
        <a:xfrm flipV="1">
          <a:off x="12814300" y="9518570"/>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140009</xdr:rowOff>
    </xdr:from>
    <xdr:to>
      <xdr:col>20</xdr:col>
      <xdr:colOff>9525</xdr:colOff>
      <xdr:row>55</xdr:row>
      <xdr:rowOff>70159</xdr:rowOff>
    </xdr:to>
    <xdr:sp macro="" textlink="">
      <xdr:nvSpPr>
        <xdr:cNvPr id="586" name="フローチャート : 判断 585"/>
        <xdr:cNvSpPr/>
      </xdr:nvSpPr>
      <xdr:spPr>
        <a:xfrm>
          <a:off x="13652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86686</xdr:rowOff>
    </xdr:from>
    <xdr:ext cx="534377" cy="259045"/>
    <xdr:sp macro="" textlink="">
      <xdr:nvSpPr>
        <xdr:cNvPr id="587" name="テキスト ボックス 586"/>
        <xdr:cNvSpPr txBox="1"/>
      </xdr:nvSpPr>
      <xdr:spPr>
        <a:xfrm>
          <a:off x="13436111" y="9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127501</xdr:rowOff>
    </xdr:from>
    <xdr:to>
      <xdr:col>18</xdr:col>
      <xdr:colOff>492125</xdr:colOff>
      <xdr:row>56</xdr:row>
      <xdr:rowOff>57651</xdr:rowOff>
    </xdr:to>
    <xdr:sp macro="" textlink="">
      <xdr:nvSpPr>
        <xdr:cNvPr id="588" name="フローチャート : 判断 587"/>
        <xdr:cNvSpPr/>
      </xdr:nvSpPr>
      <xdr:spPr>
        <a:xfrm>
          <a:off x="12763500" y="95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48778</xdr:rowOff>
    </xdr:from>
    <xdr:ext cx="534377" cy="259045"/>
    <xdr:sp macro="" textlink="">
      <xdr:nvSpPr>
        <xdr:cNvPr id="589" name="テキスト ボックス 588"/>
        <xdr:cNvSpPr txBox="1"/>
      </xdr:nvSpPr>
      <xdr:spPr>
        <a:xfrm>
          <a:off x="12547111" y="96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170380</xdr:rowOff>
    </xdr:from>
    <xdr:to>
      <xdr:col>23</xdr:col>
      <xdr:colOff>568325</xdr:colOff>
      <xdr:row>50</xdr:row>
      <xdr:rowOff>100530</xdr:rowOff>
    </xdr:to>
    <xdr:sp macro="" textlink="">
      <xdr:nvSpPr>
        <xdr:cNvPr id="595" name="円/楕円 594"/>
        <xdr:cNvSpPr/>
      </xdr:nvSpPr>
      <xdr:spPr>
        <a:xfrm>
          <a:off x="16268700" y="85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123407</xdr:rowOff>
    </xdr:from>
    <xdr:ext cx="534377" cy="259045"/>
    <xdr:sp macro="" textlink="">
      <xdr:nvSpPr>
        <xdr:cNvPr id="596" name="教育費該当値テキスト"/>
        <xdr:cNvSpPr txBox="1"/>
      </xdr:nvSpPr>
      <xdr:spPr>
        <a:xfrm>
          <a:off x="16370300" y="85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78,755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41907</xdr:rowOff>
    </xdr:from>
    <xdr:to>
      <xdr:col>22</xdr:col>
      <xdr:colOff>415925</xdr:colOff>
      <xdr:row>52</xdr:row>
      <xdr:rowOff>143507</xdr:rowOff>
    </xdr:to>
    <xdr:sp macro="" textlink="">
      <xdr:nvSpPr>
        <xdr:cNvPr id="597" name="円/楕円 596"/>
        <xdr:cNvSpPr/>
      </xdr:nvSpPr>
      <xdr:spPr>
        <a:xfrm>
          <a:off x="15430500" y="89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160034</xdr:rowOff>
    </xdr:from>
    <xdr:ext cx="534377" cy="259045"/>
    <xdr:sp macro="" textlink="">
      <xdr:nvSpPr>
        <xdr:cNvPr id="598" name="テキスト ボックス 597"/>
        <xdr:cNvSpPr txBox="1"/>
      </xdr:nvSpPr>
      <xdr:spPr>
        <a:xfrm>
          <a:off x="15214111" y="87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22083</xdr:rowOff>
    </xdr:from>
    <xdr:to>
      <xdr:col>21</xdr:col>
      <xdr:colOff>212725</xdr:colOff>
      <xdr:row>55</xdr:row>
      <xdr:rowOff>123683</xdr:rowOff>
    </xdr:to>
    <xdr:sp macro="" textlink="">
      <xdr:nvSpPr>
        <xdr:cNvPr id="599" name="円/楕円 598"/>
        <xdr:cNvSpPr/>
      </xdr:nvSpPr>
      <xdr:spPr>
        <a:xfrm>
          <a:off x="14541500" y="94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114810</xdr:rowOff>
    </xdr:from>
    <xdr:ext cx="534377" cy="259045"/>
    <xdr:sp macro="" textlink="">
      <xdr:nvSpPr>
        <xdr:cNvPr id="600" name="テキスト ボックス 599"/>
        <xdr:cNvSpPr txBox="1"/>
      </xdr:nvSpPr>
      <xdr:spPr>
        <a:xfrm>
          <a:off x="14325111" y="95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38020</xdr:rowOff>
    </xdr:from>
    <xdr:to>
      <xdr:col>20</xdr:col>
      <xdr:colOff>9525</xdr:colOff>
      <xdr:row>55</xdr:row>
      <xdr:rowOff>139620</xdr:rowOff>
    </xdr:to>
    <xdr:sp macro="" textlink="">
      <xdr:nvSpPr>
        <xdr:cNvPr id="601" name="円/楕円 600"/>
        <xdr:cNvSpPr/>
      </xdr:nvSpPr>
      <xdr:spPr>
        <a:xfrm>
          <a:off x="13652500" y="9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130747</xdr:rowOff>
    </xdr:from>
    <xdr:ext cx="534377" cy="259045"/>
    <xdr:sp macro="" textlink="">
      <xdr:nvSpPr>
        <xdr:cNvPr id="602" name="テキスト ボックス 601"/>
        <xdr:cNvSpPr txBox="1"/>
      </xdr:nvSpPr>
      <xdr:spPr>
        <a:xfrm>
          <a:off x="13436111" y="95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75511</xdr:rowOff>
    </xdr:from>
    <xdr:to>
      <xdr:col>18</xdr:col>
      <xdr:colOff>492125</xdr:colOff>
      <xdr:row>56</xdr:row>
      <xdr:rowOff>5661</xdr:rowOff>
    </xdr:to>
    <xdr:sp macro="" textlink="">
      <xdr:nvSpPr>
        <xdr:cNvPr id="603" name="円/楕円 602"/>
        <xdr:cNvSpPr/>
      </xdr:nvSpPr>
      <xdr:spPr>
        <a:xfrm>
          <a:off x="12763500" y="95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22188</xdr:rowOff>
    </xdr:from>
    <xdr:ext cx="534377" cy="259045"/>
    <xdr:sp macro="" textlink="">
      <xdr:nvSpPr>
        <xdr:cNvPr id="604" name="テキスト ボックス 603"/>
        <xdr:cNvSpPr txBox="1"/>
      </xdr:nvSpPr>
      <xdr:spPr>
        <a:xfrm>
          <a:off x="12547111" y="92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28" name="直線コネクタ 627"/>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1"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2" name="直線コネクタ 631"/>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168160</xdr:rowOff>
    </xdr:from>
    <xdr:to>
      <xdr:col>23</xdr:col>
      <xdr:colOff>517525</xdr:colOff>
      <xdr:row>79</xdr:row>
      <xdr:rowOff>39915</xdr:rowOff>
    </xdr:to>
    <xdr:cxnSp macro="">
      <xdr:nvCxnSpPr>
        <xdr:cNvPr id="633" name="直線コネクタ 632"/>
        <xdr:cNvCxnSpPr/>
      </xdr:nvCxnSpPr>
      <xdr:spPr>
        <a:xfrm>
          <a:off x="15481300" y="13541260"/>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155249</xdr:rowOff>
    </xdr:from>
    <xdr:ext cx="469744" cy="259045"/>
    <xdr:sp macro="" textlink="">
      <xdr:nvSpPr>
        <xdr:cNvPr id="634" name="災害復旧費平均値テキスト"/>
        <xdr:cNvSpPr txBox="1"/>
      </xdr:nvSpPr>
      <xdr:spPr>
        <a:xfrm>
          <a:off x="16370300" y="130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5" name="フローチャート : 判断 634"/>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168160</xdr:rowOff>
    </xdr:from>
    <xdr:to>
      <xdr:col>22</xdr:col>
      <xdr:colOff>365125</xdr:colOff>
      <xdr:row>79</xdr:row>
      <xdr:rowOff>38278</xdr:rowOff>
    </xdr:to>
    <xdr:cxnSp macro="">
      <xdr:nvCxnSpPr>
        <xdr:cNvPr id="636" name="直線コネクタ 635"/>
        <xdr:cNvCxnSpPr/>
      </xdr:nvCxnSpPr>
      <xdr:spPr>
        <a:xfrm flipV="1">
          <a:off x="14592300" y="13541260"/>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7" name="フローチャート : 判断 636"/>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58247</xdr:rowOff>
    </xdr:from>
    <xdr:ext cx="469744" cy="259045"/>
    <xdr:sp macro="" textlink="">
      <xdr:nvSpPr>
        <xdr:cNvPr id="638" name="テキスト ボックス 637"/>
        <xdr:cNvSpPr txBox="1"/>
      </xdr:nvSpPr>
      <xdr:spPr>
        <a:xfrm>
          <a:off x="15246427" y="130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167512</xdr:rowOff>
    </xdr:from>
    <xdr:to>
      <xdr:col>21</xdr:col>
      <xdr:colOff>161925</xdr:colOff>
      <xdr:row>79</xdr:row>
      <xdr:rowOff>38278</xdr:rowOff>
    </xdr:to>
    <xdr:cxnSp macro="">
      <xdr:nvCxnSpPr>
        <xdr:cNvPr id="639" name="直線コネクタ 638"/>
        <xdr:cNvCxnSpPr/>
      </xdr:nvCxnSpPr>
      <xdr:spPr>
        <a:xfrm>
          <a:off x="13703300" y="13540612"/>
          <a:ext cx="8890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0" name="フローチャート : 判断 639"/>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120083</xdr:rowOff>
    </xdr:from>
    <xdr:ext cx="469744" cy="259045"/>
    <xdr:sp macro="" textlink="">
      <xdr:nvSpPr>
        <xdr:cNvPr id="641" name="テキスト ボックス 640"/>
        <xdr:cNvSpPr txBox="1"/>
      </xdr:nvSpPr>
      <xdr:spPr>
        <a:xfrm>
          <a:off x="14357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1588</xdr:rowOff>
    </xdr:from>
    <xdr:to>
      <xdr:col>19</xdr:col>
      <xdr:colOff>644525</xdr:colOff>
      <xdr:row>78</xdr:row>
      <xdr:rowOff>167512</xdr:rowOff>
    </xdr:to>
    <xdr:cxnSp macro="">
      <xdr:nvCxnSpPr>
        <xdr:cNvPr id="642" name="直線コネクタ 641"/>
        <xdr:cNvCxnSpPr/>
      </xdr:nvCxnSpPr>
      <xdr:spPr>
        <a:xfrm>
          <a:off x="12814300" y="13203238"/>
          <a:ext cx="889000" cy="3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3" name="フローチャート : 判断 642"/>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147477</xdr:rowOff>
    </xdr:from>
    <xdr:ext cx="469744" cy="259045"/>
    <xdr:sp macro="" textlink="">
      <xdr:nvSpPr>
        <xdr:cNvPr id="644" name="テキスト ボックス 643"/>
        <xdr:cNvSpPr txBox="1"/>
      </xdr:nvSpPr>
      <xdr:spPr>
        <a:xfrm>
          <a:off x="13468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5" name="フローチャート : 判断 644"/>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124401</xdr:rowOff>
    </xdr:from>
    <xdr:ext cx="469744" cy="259045"/>
    <xdr:sp macro="" textlink="">
      <xdr:nvSpPr>
        <xdr:cNvPr id="646" name="テキスト ボックス 645"/>
        <xdr:cNvSpPr txBox="1"/>
      </xdr:nvSpPr>
      <xdr:spPr>
        <a:xfrm>
          <a:off x="12579427"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160565</xdr:rowOff>
    </xdr:from>
    <xdr:to>
      <xdr:col>23</xdr:col>
      <xdr:colOff>568325</xdr:colOff>
      <xdr:row>79</xdr:row>
      <xdr:rowOff>90715</xdr:rowOff>
    </xdr:to>
    <xdr:sp macro="" textlink="">
      <xdr:nvSpPr>
        <xdr:cNvPr id="652" name="円/楕円 651"/>
        <xdr:cNvSpPr/>
      </xdr:nvSpPr>
      <xdr:spPr>
        <a:xfrm>
          <a:off x="162687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75492</xdr:rowOff>
    </xdr:from>
    <xdr:ext cx="378565" cy="259045"/>
    <xdr:sp macro="" textlink="">
      <xdr:nvSpPr>
        <xdr:cNvPr id="653" name="災害復旧費該当値テキスト"/>
        <xdr:cNvSpPr txBox="1"/>
      </xdr:nvSpPr>
      <xdr:spPr>
        <a:xfrm>
          <a:off x="16370300" y="1344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117360</xdr:rowOff>
    </xdr:from>
    <xdr:to>
      <xdr:col>22</xdr:col>
      <xdr:colOff>415925</xdr:colOff>
      <xdr:row>79</xdr:row>
      <xdr:rowOff>47510</xdr:rowOff>
    </xdr:to>
    <xdr:sp macro="" textlink="">
      <xdr:nvSpPr>
        <xdr:cNvPr id="654" name="円/楕円 653"/>
        <xdr:cNvSpPr/>
      </xdr:nvSpPr>
      <xdr:spPr>
        <a:xfrm>
          <a:off x="154305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38637</xdr:rowOff>
    </xdr:from>
    <xdr:ext cx="469744" cy="259045"/>
    <xdr:sp macro="" textlink="">
      <xdr:nvSpPr>
        <xdr:cNvPr id="655" name="テキスト ボックス 654"/>
        <xdr:cNvSpPr txBox="1"/>
      </xdr:nvSpPr>
      <xdr:spPr>
        <a:xfrm>
          <a:off x="15246427" y="1358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158928</xdr:rowOff>
    </xdr:from>
    <xdr:to>
      <xdr:col>21</xdr:col>
      <xdr:colOff>212725</xdr:colOff>
      <xdr:row>79</xdr:row>
      <xdr:rowOff>89078</xdr:rowOff>
    </xdr:to>
    <xdr:sp macro="" textlink="">
      <xdr:nvSpPr>
        <xdr:cNvPr id="656" name="円/楕円 655"/>
        <xdr:cNvSpPr/>
      </xdr:nvSpPr>
      <xdr:spPr>
        <a:xfrm>
          <a:off x="14541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80205</xdr:rowOff>
    </xdr:from>
    <xdr:ext cx="378565" cy="259045"/>
    <xdr:sp macro="" textlink="">
      <xdr:nvSpPr>
        <xdr:cNvPr id="657" name="テキスト ボックス 656"/>
        <xdr:cNvSpPr txBox="1"/>
      </xdr:nvSpPr>
      <xdr:spPr>
        <a:xfrm>
          <a:off x="14403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116712</xdr:rowOff>
    </xdr:from>
    <xdr:to>
      <xdr:col>20</xdr:col>
      <xdr:colOff>9525</xdr:colOff>
      <xdr:row>79</xdr:row>
      <xdr:rowOff>46862</xdr:rowOff>
    </xdr:to>
    <xdr:sp macro="" textlink="">
      <xdr:nvSpPr>
        <xdr:cNvPr id="658" name="円/楕円 657"/>
        <xdr:cNvSpPr/>
      </xdr:nvSpPr>
      <xdr:spPr>
        <a:xfrm>
          <a:off x="13652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37989</xdr:rowOff>
    </xdr:from>
    <xdr:ext cx="469744" cy="259045"/>
    <xdr:sp macro="" textlink="">
      <xdr:nvSpPr>
        <xdr:cNvPr id="659" name="テキスト ボックス 658"/>
        <xdr:cNvSpPr txBox="1"/>
      </xdr:nvSpPr>
      <xdr:spPr>
        <a:xfrm>
          <a:off x="13468427"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122238</xdr:rowOff>
    </xdr:from>
    <xdr:to>
      <xdr:col>18</xdr:col>
      <xdr:colOff>492125</xdr:colOff>
      <xdr:row>77</xdr:row>
      <xdr:rowOff>52388</xdr:rowOff>
    </xdr:to>
    <xdr:sp macro="" textlink="">
      <xdr:nvSpPr>
        <xdr:cNvPr id="660" name="円/楕円 659"/>
        <xdr:cNvSpPr/>
      </xdr:nvSpPr>
      <xdr:spPr>
        <a:xfrm>
          <a:off x="12763500" y="13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68915</xdr:rowOff>
    </xdr:from>
    <xdr:ext cx="534377" cy="259045"/>
    <xdr:sp macro="" textlink="">
      <xdr:nvSpPr>
        <xdr:cNvPr id="661" name="テキスト ボックス 660"/>
        <xdr:cNvSpPr txBox="1"/>
      </xdr:nvSpPr>
      <xdr:spPr>
        <a:xfrm>
          <a:off x="12547111" y="129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4" name="直線コネクタ 683"/>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5"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6" name="直線コネクタ 685"/>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7"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88" name="直線コネクタ 687"/>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130373</xdr:rowOff>
    </xdr:from>
    <xdr:to>
      <xdr:col>23</xdr:col>
      <xdr:colOff>517525</xdr:colOff>
      <xdr:row>92</xdr:row>
      <xdr:rowOff>17399</xdr:rowOff>
    </xdr:to>
    <xdr:cxnSp macro="">
      <xdr:nvCxnSpPr>
        <xdr:cNvPr id="689" name="直線コネクタ 688"/>
        <xdr:cNvCxnSpPr/>
      </xdr:nvCxnSpPr>
      <xdr:spPr>
        <a:xfrm>
          <a:off x="15481300" y="15732323"/>
          <a:ext cx="8382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119997</xdr:rowOff>
    </xdr:from>
    <xdr:ext cx="534377" cy="259045"/>
    <xdr:sp macro="" textlink="">
      <xdr:nvSpPr>
        <xdr:cNvPr id="690" name="公債費平均値テキスト"/>
        <xdr:cNvSpPr txBox="1"/>
      </xdr:nvSpPr>
      <xdr:spPr>
        <a:xfrm>
          <a:off x="16370300" y="1623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1" name="フローチャート : 判断 690"/>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130373</xdr:rowOff>
    </xdr:from>
    <xdr:to>
      <xdr:col>22</xdr:col>
      <xdr:colOff>365125</xdr:colOff>
      <xdr:row>91</xdr:row>
      <xdr:rowOff>142078</xdr:rowOff>
    </xdr:to>
    <xdr:cxnSp macro="">
      <xdr:nvCxnSpPr>
        <xdr:cNvPr id="692" name="直線コネクタ 691"/>
        <xdr:cNvCxnSpPr/>
      </xdr:nvCxnSpPr>
      <xdr:spPr>
        <a:xfrm flipV="1">
          <a:off x="14592300" y="15732323"/>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3" name="フローチャート : 判断 692"/>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29791</xdr:rowOff>
    </xdr:from>
    <xdr:ext cx="534377" cy="259045"/>
    <xdr:sp macro="" textlink="">
      <xdr:nvSpPr>
        <xdr:cNvPr id="694" name="テキスト ボックス 693"/>
        <xdr:cNvSpPr txBox="1"/>
      </xdr:nvSpPr>
      <xdr:spPr>
        <a:xfrm>
          <a:off x="15214111" y="161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142078</xdr:rowOff>
    </xdr:from>
    <xdr:to>
      <xdr:col>21</xdr:col>
      <xdr:colOff>161925</xdr:colOff>
      <xdr:row>92</xdr:row>
      <xdr:rowOff>42270</xdr:rowOff>
    </xdr:to>
    <xdr:cxnSp macro="">
      <xdr:nvCxnSpPr>
        <xdr:cNvPr id="695" name="直線コネクタ 694"/>
        <xdr:cNvCxnSpPr/>
      </xdr:nvCxnSpPr>
      <xdr:spPr>
        <a:xfrm flipV="1">
          <a:off x="13703300" y="15744028"/>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6" name="フローチャート : 判断 695"/>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130100</xdr:rowOff>
    </xdr:from>
    <xdr:ext cx="534377" cy="259045"/>
    <xdr:sp macro="" textlink="">
      <xdr:nvSpPr>
        <xdr:cNvPr id="697" name="テキスト ボックス 696"/>
        <xdr:cNvSpPr txBox="1"/>
      </xdr:nvSpPr>
      <xdr:spPr>
        <a:xfrm>
          <a:off x="14325111" y="162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42270</xdr:rowOff>
    </xdr:from>
    <xdr:to>
      <xdr:col>19</xdr:col>
      <xdr:colOff>644525</xdr:colOff>
      <xdr:row>92</xdr:row>
      <xdr:rowOff>70800</xdr:rowOff>
    </xdr:to>
    <xdr:cxnSp macro="">
      <xdr:nvCxnSpPr>
        <xdr:cNvPr id="698" name="直線コネクタ 697"/>
        <xdr:cNvCxnSpPr/>
      </xdr:nvCxnSpPr>
      <xdr:spPr>
        <a:xfrm flipV="1">
          <a:off x="12814300" y="15815670"/>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699" name="フローチャート : 判断 698"/>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100840</xdr:rowOff>
    </xdr:from>
    <xdr:ext cx="534377" cy="259045"/>
    <xdr:sp macro="" textlink="">
      <xdr:nvSpPr>
        <xdr:cNvPr id="700" name="テキスト ボックス 699"/>
        <xdr:cNvSpPr txBox="1"/>
      </xdr:nvSpPr>
      <xdr:spPr>
        <a:xfrm>
          <a:off x="13436111" y="16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1" name="フローチャート : 判断 700"/>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72220</xdr:rowOff>
    </xdr:from>
    <xdr:ext cx="534377" cy="259045"/>
    <xdr:sp macro="" textlink="">
      <xdr:nvSpPr>
        <xdr:cNvPr id="702" name="テキスト ボックス 701"/>
        <xdr:cNvSpPr txBox="1"/>
      </xdr:nvSpPr>
      <xdr:spPr>
        <a:xfrm>
          <a:off x="12547111" y="161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138049</xdr:rowOff>
    </xdr:from>
    <xdr:to>
      <xdr:col>23</xdr:col>
      <xdr:colOff>568325</xdr:colOff>
      <xdr:row>92</xdr:row>
      <xdr:rowOff>68199</xdr:rowOff>
    </xdr:to>
    <xdr:sp macro="" textlink="">
      <xdr:nvSpPr>
        <xdr:cNvPr id="708" name="円/楕円 707"/>
        <xdr:cNvSpPr/>
      </xdr:nvSpPr>
      <xdr:spPr>
        <a:xfrm>
          <a:off x="16268700" y="157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52976</xdr:rowOff>
    </xdr:from>
    <xdr:ext cx="534377" cy="259045"/>
    <xdr:sp macro="" textlink="">
      <xdr:nvSpPr>
        <xdr:cNvPr id="709" name="公債費該当値テキスト"/>
        <xdr:cNvSpPr txBox="1"/>
      </xdr:nvSpPr>
      <xdr:spPr>
        <a:xfrm>
          <a:off x="16370300" y="156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79573</xdr:rowOff>
    </xdr:from>
    <xdr:to>
      <xdr:col>22</xdr:col>
      <xdr:colOff>415925</xdr:colOff>
      <xdr:row>92</xdr:row>
      <xdr:rowOff>9723</xdr:rowOff>
    </xdr:to>
    <xdr:sp macro="" textlink="">
      <xdr:nvSpPr>
        <xdr:cNvPr id="710" name="円/楕円 709"/>
        <xdr:cNvSpPr/>
      </xdr:nvSpPr>
      <xdr:spPr>
        <a:xfrm>
          <a:off x="15430500" y="156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26250</xdr:rowOff>
    </xdr:from>
    <xdr:ext cx="534377" cy="259045"/>
    <xdr:sp macro="" textlink="">
      <xdr:nvSpPr>
        <xdr:cNvPr id="711" name="テキスト ボックス 710"/>
        <xdr:cNvSpPr txBox="1"/>
      </xdr:nvSpPr>
      <xdr:spPr>
        <a:xfrm>
          <a:off x="15214111" y="154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91278</xdr:rowOff>
    </xdr:from>
    <xdr:to>
      <xdr:col>21</xdr:col>
      <xdr:colOff>212725</xdr:colOff>
      <xdr:row>92</xdr:row>
      <xdr:rowOff>21428</xdr:rowOff>
    </xdr:to>
    <xdr:sp macro="" textlink="">
      <xdr:nvSpPr>
        <xdr:cNvPr id="712" name="円/楕円 711"/>
        <xdr:cNvSpPr/>
      </xdr:nvSpPr>
      <xdr:spPr>
        <a:xfrm>
          <a:off x="14541500" y="1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37955</xdr:rowOff>
    </xdr:from>
    <xdr:ext cx="534377" cy="259045"/>
    <xdr:sp macro="" textlink="">
      <xdr:nvSpPr>
        <xdr:cNvPr id="713" name="テキスト ボックス 712"/>
        <xdr:cNvSpPr txBox="1"/>
      </xdr:nvSpPr>
      <xdr:spPr>
        <a:xfrm>
          <a:off x="14325111" y="154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162920</xdr:rowOff>
    </xdr:from>
    <xdr:to>
      <xdr:col>20</xdr:col>
      <xdr:colOff>9525</xdr:colOff>
      <xdr:row>92</xdr:row>
      <xdr:rowOff>93070</xdr:rowOff>
    </xdr:to>
    <xdr:sp macro="" textlink="">
      <xdr:nvSpPr>
        <xdr:cNvPr id="714" name="円/楕円 713"/>
        <xdr:cNvSpPr/>
      </xdr:nvSpPr>
      <xdr:spPr>
        <a:xfrm>
          <a:off x="13652500" y="15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109597</xdr:rowOff>
    </xdr:from>
    <xdr:ext cx="534377" cy="259045"/>
    <xdr:sp macro="" textlink="">
      <xdr:nvSpPr>
        <xdr:cNvPr id="715" name="テキスト ボックス 714"/>
        <xdr:cNvSpPr txBox="1"/>
      </xdr:nvSpPr>
      <xdr:spPr>
        <a:xfrm>
          <a:off x="13436111" y="15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20000</xdr:rowOff>
    </xdr:from>
    <xdr:to>
      <xdr:col>18</xdr:col>
      <xdr:colOff>492125</xdr:colOff>
      <xdr:row>92</xdr:row>
      <xdr:rowOff>121600</xdr:rowOff>
    </xdr:to>
    <xdr:sp macro="" textlink="">
      <xdr:nvSpPr>
        <xdr:cNvPr id="716" name="円/楕円 715"/>
        <xdr:cNvSpPr/>
      </xdr:nvSpPr>
      <xdr:spPr>
        <a:xfrm>
          <a:off x="12763500" y="157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138127</xdr:rowOff>
    </xdr:from>
    <xdr:ext cx="534377" cy="259045"/>
    <xdr:sp macro="" textlink="">
      <xdr:nvSpPr>
        <xdr:cNvPr id="717" name="テキスト ボックス 716"/>
        <xdr:cNvSpPr txBox="1"/>
      </xdr:nvSpPr>
      <xdr:spPr>
        <a:xfrm>
          <a:off x="12547111" y="155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39" name="直線コネクタ 738"/>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2"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3" name="直線コネクタ 742"/>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141495</xdr:rowOff>
    </xdr:from>
    <xdr:ext cx="313932" cy="259045"/>
    <xdr:sp macro="" textlink="">
      <xdr:nvSpPr>
        <xdr:cNvPr id="745"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6" name="フローチャート : 判断 745"/>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48" name="フローチャート : 判断 747"/>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32</xdr:row>
      <xdr:rowOff>124731</xdr:rowOff>
    </xdr:from>
    <xdr:ext cx="378565" cy="259045"/>
    <xdr:sp macro="" textlink="">
      <xdr:nvSpPr>
        <xdr:cNvPr id="749" name="テキスト ボックス 748"/>
        <xdr:cNvSpPr txBox="1"/>
      </xdr:nvSpPr>
      <xdr:spPr>
        <a:xfrm>
          <a:off x="21134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1" name="フローチャート : 判断 750"/>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69867</xdr:rowOff>
    </xdr:from>
    <xdr:ext cx="313932" cy="259045"/>
    <xdr:sp macro="" textlink="">
      <xdr:nvSpPr>
        <xdr:cNvPr id="752" name="テキスト ボックス 751"/>
        <xdr:cNvSpPr txBox="1"/>
      </xdr:nvSpPr>
      <xdr:spPr>
        <a:xfrm>
          <a:off x="20277333" y="624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4" name="フローチャート : 判断 753"/>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12717</xdr:rowOff>
    </xdr:from>
    <xdr:ext cx="313932" cy="259045"/>
    <xdr:sp macro="" textlink="">
      <xdr:nvSpPr>
        <xdr:cNvPr id="755" name="テキスト ボックス 754"/>
        <xdr:cNvSpPr txBox="1"/>
      </xdr:nvSpPr>
      <xdr:spPr>
        <a:xfrm>
          <a:off x="19388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6" name="フローチャート : 判断 755"/>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1287</xdr:rowOff>
    </xdr:from>
    <xdr:ext cx="313932" cy="259045"/>
    <xdr:sp macro="" textlink="">
      <xdr:nvSpPr>
        <xdr:cNvPr id="757" name="テキスト ボックス 756"/>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470,764</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年度に引き続き、</a:t>
          </a:r>
          <a:r>
            <a:rPr kumimoji="1" lang="ja-JP" altLang="ja-JP" sz="1100">
              <a:solidFill>
                <a:schemeClr val="dk1"/>
              </a:solidFill>
              <a:effectLst/>
              <a:latin typeface="+mn-lt"/>
              <a:ea typeface="+mn-ea"/>
              <a:cs typeface="+mn-cs"/>
            </a:rPr>
            <a:t>前年度比増減額が大きい項目</a:t>
          </a:r>
          <a:r>
            <a:rPr kumimoji="1" lang="ja-JP" altLang="en-US" sz="1100">
              <a:solidFill>
                <a:schemeClr val="dk1"/>
              </a:solidFill>
              <a:effectLst/>
              <a:latin typeface="+mn-lt"/>
              <a:ea typeface="+mn-ea"/>
              <a:cs typeface="+mn-cs"/>
            </a:rPr>
            <a:t>は教育費となっており、住民一人当たり</a:t>
          </a:r>
          <a:r>
            <a:rPr kumimoji="1" lang="en-US" altLang="ja-JP" sz="1100">
              <a:solidFill>
                <a:schemeClr val="dk1"/>
              </a:solidFill>
              <a:effectLst/>
              <a:latin typeface="+mn-lt"/>
              <a:ea typeface="+mn-ea"/>
              <a:cs typeface="+mn-cs"/>
            </a:rPr>
            <a:t>78,755</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11,816</a:t>
          </a:r>
          <a:r>
            <a:rPr kumimoji="1" lang="ja-JP" altLang="en-US" sz="1100">
              <a:solidFill>
                <a:schemeClr val="dk1"/>
              </a:solidFill>
              <a:effectLst/>
              <a:latin typeface="+mn-lt"/>
              <a:ea typeface="+mn-ea"/>
              <a:cs typeface="+mn-cs"/>
            </a:rPr>
            <a:t>円の増であった。主な要因として、平成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か年で小学校教室棟改築事業を実施しているが、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年目となり工事費が大幅に増加したことが挙げられる。</a:t>
          </a:r>
          <a:endParaRPr kumimoji="1" lang="en-US" altLang="ja-JP" sz="1100">
            <a:solidFill>
              <a:schemeClr val="dk1"/>
            </a:solidFill>
            <a:effectLst/>
            <a:latin typeface="+mn-lt"/>
            <a:ea typeface="+mn-ea"/>
            <a:cs typeface="+mn-cs"/>
          </a:endParaRPr>
        </a:p>
        <a:p>
          <a:r>
            <a:rPr kumimoji="1" lang="ja-JP" altLang="en-US" sz="1300">
              <a:latin typeface="ＭＳ Ｐゴシック"/>
            </a:rPr>
            <a:t>　</a:t>
          </a:r>
          <a:r>
            <a:rPr kumimoji="1" lang="ja-JP" altLang="en-US" sz="1100">
              <a:latin typeface="ＭＳ Ｐゴシック"/>
            </a:rPr>
            <a:t>商工費については、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14,617</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11,003</a:t>
          </a:r>
          <a:r>
            <a:rPr kumimoji="1" lang="ja-JP" altLang="en-US" sz="1100">
              <a:solidFill>
                <a:schemeClr val="dk1"/>
              </a:solidFill>
              <a:effectLst/>
              <a:latin typeface="+mn-lt"/>
              <a:ea typeface="+mn-ea"/>
              <a:cs typeface="+mn-cs"/>
            </a:rPr>
            <a:t>円の減となり、前々年度の水準に戻った。平成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年度に実施した、国の地域創生先行型交付金を活用した子育て支援券事業の終了が主な要因と考えられる。</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民生費については、住民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147,742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12,753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主な要因として、市内私立幼稚園への認定こども園施設整備補助金や、臨時福祉給付金事業、対象者の増による障害者自立支援給付費の増等が挙げられる。今後も、子育てや高齢者・障害者支援等に係る経費の増加が見込まれるため、市単独事業の見直し等により歳出の抑制を図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実質収支は黒字で安定的に推移しているが、平成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以降の実質単年度収支については、財政調整基金や合併振興基金等の取崩額が積立額を上回っており、マイナスとなっている。今後も、新庁舎建設など大規模な普通建設事業が数年続くため、厳しい財政運営が予想されるが、事務事業の見直しや計画的な実施を行い、財源不足を圧縮できるよう健全な行財政運営に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市税の緩やかな回復はあったものの、地方消費税交付金や地方交付税の</a:t>
          </a:r>
          <a:r>
            <a:rPr kumimoji="1" lang="ja-JP" altLang="ja-JP" sz="1100">
              <a:solidFill>
                <a:schemeClr val="dk1"/>
              </a:solidFill>
              <a:effectLst/>
              <a:latin typeface="+mn-lt"/>
              <a:ea typeface="+mn-ea"/>
              <a:cs typeface="+mn-cs"/>
            </a:rPr>
            <a:t>減少、小学校教室棟改築事業などの普通建設事業費、子育て支援に係る経費や障害者及び高齢者支援に係る経費などの扶助費の増加により、黒字額が減少している。</a:t>
          </a:r>
          <a:endParaRPr lang="ja-JP" altLang="ja-JP" sz="1400">
            <a:effectLst/>
          </a:endParaRPr>
        </a:p>
        <a:p>
          <a:r>
            <a:rPr kumimoji="1" lang="ja-JP" altLang="ja-JP" sz="1100">
              <a:solidFill>
                <a:schemeClr val="dk1"/>
              </a:solidFill>
              <a:effectLst/>
              <a:latin typeface="+mn-lt"/>
              <a:ea typeface="+mn-ea"/>
              <a:cs typeface="+mn-cs"/>
            </a:rPr>
            <a:t>　水道事業会計においては、</a:t>
          </a:r>
          <a:r>
            <a:rPr kumimoji="1" lang="ja-JP" altLang="en-US" sz="1100">
              <a:solidFill>
                <a:schemeClr val="dk1"/>
              </a:solidFill>
              <a:effectLst/>
              <a:latin typeface="+mn-lt"/>
              <a:ea typeface="+mn-ea"/>
              <a:cs typeface="+mn-cs"/>
            </a:rPr>
            <a:t>新大田原市上水道</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箇年整備計画が平成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年度に終了するため、</a:t>
          </a:r>
          <a:r>
            <a:rPr kumimoji="1" lang="ja-JP" altLang="ja-JP" sz="1100">
              <a:solidFill>
                <a:schemeClr val="dk1"/>
              </a:solidFill>
              <a:effectLst/>
              <a:latin typeface="+mn-lt"/>
              <a:ea typeface="+mn-ea"/>
              <a:cs typeface="+mn-cs"/>
            </a:rPr>
            <a:t>建設改良工事費が減少し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こと等により、黒字額が増加している。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国民健康保険事業費特別会計においては、一人当たりの保険給付費の減少により、黒字額が増加した。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昨年度に引き続き、全ての会計において黒字となっているが、今後も歳入歳出予算の適切な執行に努め、一層の財政健全化を図っていく。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すると、普通交付税における算入公債費等の額は大きな変化がないが、元利償還金は減額しているため、市が負担する公債費は減少傾向にある。今後も、新庁舎建設などの大規模な普通建設事業が予定されているが、合併特例債などの普通交付税算入率の高い地方債を活用し、実質公債費比率の改善を図りながら、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教室棟改築事業等の大規模建設事業により、地方債の現在高は増加したが、その他の将来負担額構成因子は減少している。充当可能基金は、財政調整基金の基金取崩額が積立額を上回っているため減少しており、充当可能財源等が</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百万円の減となった。充当可能財源等の減少が将来負担額の減少を上回ったため、これまで下降傾向であった将来負担比率の分子は上昇した。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庁舎建設事業が本格実施される予定であるが、後世代への負担軽減のため、普通建設事業の計画的な実施、既存事業の見直しを進めるとともに、財政調整基金への積立てによる充当可能基金の確保を図り、財政の健全化及び基盤強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35182418</v>
      </c>
      <c r="BO4" s="381"/>
      <c r="BP4" s="381"/>
      <c r="BQ4" s="381"/>
      <c r="BR4" s="381"/>
      <c r="BS4" s="381"/>
      <c r="BT4" s="381"/>
      <c r="BU4" s="382"/>
      <c r="BV4" s="380">
        <v>35565299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4.8</v>
      </c>
      <c r="CU4" s="387"/>
      <c r="CV4" s="387"/>
      <c r="CW4" s="387"/>
      <c r="CX4" s="387"/>
      <c r="CY4" s="387"/>
      <c r="CZ4" s="387"/>
      <c r="DA4" s="388"/>
      <c r="DB4" s="386">
        <v>5.9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34102592</v>
      </c>
      <c r="BO5" s="418"/>
      <c r="BP5" s="418"/>
      <c r="BQ5" s="418"/>
      <c r="BR5" s="418"/>
      <c r="BS5" s="418"/>
      <c r="BT5" s="418"/>
      <c r="BU5" s="419"/>
      <c r="BV5" s="417">
        <v>34287172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94.8</v>
      </c>
      <c r="CU5" s="415"/>
      <c r="CV5" s="415"/>
      <c r="CW5" s="415"/>
      <c r="CX5" s="415"/>
      <c r="CY5" s="415"/>
      <c r="CZ5" s="415"/>
      <c r="DA5" s="416"/>
      <c r="DB5" s="414">
        <v>94.6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1079826</v>
      </c>
      <c r="BO6" s="418"/>
      <c r="BP6" s="418"/>
      <c r="BQ6" s="418"/>
      <c r="BR6" s="418"/>
      <c r="BS6" s="418"/>
      <c r="BT6" s="418"/>
      <c r="BU6" s="419"/>
      <c r="BV6" s="417">
        <v>1278127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101.4</v>
      </c>
      <c r="CU6" s="455"/>
      <c r="CV6" s="455"/>
      <c r="CW6" s="455"/>
      <c r="CX6" s="455"/>
      <c r="CY6" s="455"/>
      <c r="CZ6" s="455"/>
      <c r="DA6" s="456"/>
      <c r="DB6" s="454">
        <v>101.8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156638</v>
      </c>
      <c r="BO7" s="418"/>
      <c r="BP7" s="418"/>
      <c r="BQ7" s="418"/>
      <c r="BR7" s="418"/>
      <c r="BS7" s="418"/>
      <c r="BT7" s="418"/>
      <c r="BU7" s="419"/>
      <c r="BV7" s="417">
        <v>122567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19293699</v>
      </c>
      <c r="CU7" s="418"/>
      <c r="CV7" s="418"/>
      <c r="CW7" s="418"/>
      <c r="CX7" s="418"/>
      <c r="CY7" s="418"/>
      <c r="CZ7" s="418"/>
      <c r="DA7" s="419"/>
      <c r="DB7" s="417">
        <v>19696715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923188</v>
      </c>
      <c r="BO8" s="418"/>
      <c r="BP8" s="418"/>
      <c r="BQ8" s="418"/>
      <c r="BR8" s="418"/>
      <c r="BS8" s="418"/>
      <c r="BT8" s="418"/>
      <c r="BU8" s="419"/>
      <c r="BV8" s="417">
        <v>1155560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0.64</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75457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-232372</v>
      </c>
      <c r="BO9" s="418"/>
      <c r="BP9" s="418"/>
      <c r="BQ9" s="418"/>
      <c r="BR9" s="418"/>
      <c r="BS9" s="418"/>
      <c r="BT9" s="418"/>
      <c r="BU9" s="419"/>
      <c r="BV9" s="417">
        <v>-103736</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17.2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77729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201188</v>
      </c>
      <c r="BO10" s="418"/>
      <c r="BP10" s="418"/>
      <c r="BQ10" s="418"/>
      <c r="BR10" s="418"/>
      <c r="BS10" s="418"/>
      <c r="BT10" s="418"/>
      <c r="BU10" s="419"/>
      <c r="BV10" s="417">
        <v>402275</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72441</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700000</v>
      </c>
      <c r="BO12" s="418"/>
      <c r="BP12" s="418"/>
      <c r="BQ12" s="418"/>
      <c r="BR12" s="418"/>
      <c r="BS12" s="418"/>
      <c r="BT12" s="418"/>
      <c r="BU12" s="419"/>
      <c r="BV12" s="417">
        <v>700000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71500</v>
      </c>
      <c r="S13" s="499"/>
      <c r="T13" s="499"/>
      <c r="U13" s="499"/>
      <c r="V13" s="500"/>
      <c r="W13" s="433" t="s">
        <v>126</v>
      </c>
      <c r="X13" s="434"/>
      <c r="Y13" s="434"/>
      <c r="Z13" s="434"/>
      <c r="AA13" s="434"/>
      <c r="AB13" s="424"/>
      <c r="AC13" s="468">
        <v>4488</v>
      </c>
      <c r="AD13" s="469"/>
      <c r="AE13" s="469"/>
      <c r="AF13" s="469"/>
      <c r="AG13" s="508"/>
      <c r="AH13" s="468">
        <v>4406</v>
      </c>
      <c r="AI13" s="469"/>
      <c r="AJ13" s="469"/>
      <c r="AK13" s="469"/>
      <c r="AL13" s="470"/>
      <c r="AM13" s="446" t="s">
        <v>127</v>
      </c>
      <c r="AN13" s="447"/>
      <c r="AO13" s="447"/>
      <c r="AP13" s="447"/>
      <c r="AQ13" s="447"/>
      <c r="AR13" s="447"/>
      <c r="AS13" s="447"/>
      <c r="AT13" s="448"/>
      <c r="AU13" s="449" t="s">
        <v>121</v>
      </c>
      <c r="AV13" s="450"/>
      <c r="AW13" s="450"/>
      <c r="AX13" s="450"/>
      <c r="AY13" s="451" t="s">
        <v>128</v>
      </c>
      <c r="AZ13" s="452"/>
      <c r="BA13" s="452"/>
      <c r="BB13" s="452"/>
      <c r="BC13" s="452"/>
      <c r="BD13" s="452"/>
      <c r="BE13" s="452"/>
      <c r="BF13" s="452"/>
      <c r="BG13" s="452"/>
      <c r="BH13" s="452"/>
      <c r="BI13" s="452"/>
      <c r="BJ13" s="452"/>
      <c r="BK13" s="452"/>
      <c r="BL13" s="452"/>
      <c r="BM13" s="453"/>
      <c r="BN13" s="417">
        <v>-731184</v>
      </c>
      <c r="BO13" s="418"/>
      <c r="BP13" s="418"/>
      <c r="BQ13" s="418"/>
      <c r="BR13" s="418"/>
      <c r="BS13" s="418"/>
      <c r="BT13" s="418"/>
      <c r="BU13" s="419"/>
      <c r="BV13" s="417">
        <v>-401461</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10</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72892</v>
      </c>
      <c r="S14" s="499"/>
      <c r="T14" s="499"/>
      <c r="U14" s="499"/>
      <c r="V14" s="500"/>
      <c r="W14" s="407"/>
      <c r="X14" s="408"/>
      <c r="Y14" s="408"/>
      <c r="Z14" s="408"/>
      <c r="AA14" s="408"/>
      <c r="AB14" s="397"/>
      <c r="AC14" s="501">
        <v>12.7</v>
      </c>
      <c r="AD14" s="502"/>
      <c r="AE14" s="502"/>
      <c r="AF14" s="502"/>
      <c r="AG14" s="503"/>
      <c r="AH14" s="501">
        <v>12.1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49.6</v>
      </c>
      <c r="CU14" s="513"/>
      <c r="CV14" s="513"/>
      <c r="CW14" s="513"/>
      <c r="CX14" s="513"/>
      <c r="CY14" s="513"/>
      <c r="CZ14" s="513"/>
      <c r="DA14" s="514"/>
      <c r="DB14" s="512">
        <v>47.4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71931</v>
      </c>
      <c r="S15" s="499"/>
      <c r="T15" s="499"/>
      <c r="U15" s="499"/>
      <c r="V15" s="500"/>
      <c r="W15" s="433" t="s">
        <v>132</v>
      </c>
      <c r="X15" s="434"/>
      <c r="Y15" s="434"/>
      <c r="Z15" s="434"/>
      <c r="AA15" s="434"/>
      <c r="AB15" s="424"/>
      <c r="AC15" s="468">
        <v>11619</v>
      </c>
      <c r="AD15" s="469"/>
      <c r="AE15" s="469"/>
      <c r="AF15" s="469"/>
      <c r="AG15" s="508"/>
      <c r="AH15" s="468">
        <v>12707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9195038</v>
      </c>
      <c r="BO15" s="381"/>
      <c r="BP15" s="381"/>
      <c r="BQ15" s="381"/>
      <c r="BR15" s="381"/>
      <c r="BS15" s="381"/>
      <c r="BT15" s="381"/>
      <c r="BU15" s="382"/>
      <c r="BV15" s="380">
        <v>9483631</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32.9</v>
      </c>
      <c r="AD16" s="502"/>
      <c r="AE16" s="502"/>
      <c r="AF16" s="502"/>
      <c r="AG16" s="503"/>
      <c r="AH16" s="501">
        <v>34.799999999999997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14768267</v>
      </c>
      <c r="BO16" s="418"/>
      <c r="BP16" s="418"/>
      <c r="BQ16" s="418"/>
      <c r="BR16" s="418"/>
      <c r="BS16" s="418"/>
      <c r="BT16" s="418"/>
      <c r="BU16" s="419"/>
      <c r="BV16" s="417">
        <v>14579180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19214</v>
      </c>
      <c r="AD17" s="469"/>
      <c r="AE17" s="469"/>
      <c r="AF17" s="469"/>
      <c r="AG17" s="508"/>
      <c r="AH17" s="468">
        <v>19383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11692033</v>
      </c>
      <c r="BO17" s="418"/>
      <c r="BP17" s="418"/>
      <c r="BQ17" s="418"/>
      <c r="BR17" s="418"/>
      <c r="BS17" s="418"/>
      <c r="BT17" s="418"/>
      <c r="BU17" s="419"/>
      <c r="BV17" s="417">
        <v>12074856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354.36</v>
      </c>
      <c r="M18" s="530"/>
      <c r="N18" s="530"/>
      <c r="O18" s="530"/>
      <c r="P18" s="530"/>
      <c r="Q18" s="530"/>
      <c r="R18" s="531"/>
      <c r="S18" s="531"/>
      <c r="T18" s="531"/>
      <c r="U18" s="531"/>
      <c r="V18" s="532"/>
      <c r="W18" s="435"/>
      <c r="X18" s="436"/>
      <c r="Y18" s="436"/>
      <c r="Z18" s="436"/>
      <c r="AA18" s="436"/>
      <c r="AB18" s="427"/>
      <c r="AC18" s="533">
        <v>54.4</v>
      </c>
      <c r="AD18" s="534"/>
      <c r="AE18" s="534"/>
      <c r="AF18" s="534"/>
      <c r="AG18" s="535"/>
      <c r="AH18" s="533">
        <v>53.1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18659741</v>
      </c>
      <c r="BO18" s="418"/>
      <c r="BP18" s="418"/>
      <c r="BQ18" s="418"/>
      <c r="BR18" s="418"/>
      <c r="BS18" s="418"/>
      <c r="BT18" s="418"/>
      <c r="BU18" s="419"/>
      <c r="BV18" s="417">
        <v>18635859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23029625</v>
      </c>
      <c r="BO19" s="418"/>
      <c r="BP19" s="418"/>
      <c r="BQ19" s="418"/>
      <c r="BR19" s="418"/>
      <c r="BS19" s="418"/>
      <c r="BT19" s="418"/>
      <c r="BU19" s="419"/>
      <c r="BV19" s="417">
        <v>23602723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28753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31151247</v>
      </c>
      <c r="BO23" s="418"/>
      <c r="BP23" s="418"/>
      <c r="BQ23" s="418"/>
      <c r="BR23" s="418"/>
      <c r="BS23" s="418"/>
      <c r="BT23" s="418"/>
      <c r="BU23" s="419"/>
      <c r="BV23" s="417">
        <v>31049051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9700</v>
      </c>
      <c r="R24" s="469"/>
      <c r="S24" s="469"/>
      <c r="T24" s="469"/>
      <c r="U24" s="469"/>
      <c r="V24" s="508"/>
      <c r="W24" s="563"/>
      <c r="X24" s="551"/>
      <c r="Y24" s="552"/>
      <c r="Z24" s="467" t="s">
        <v>155</v>
      </c>
      <c r="AA24" s="447"/>
      <c r="AB24" s="447"/>
      <c r="AC24" s="447"/>
      <c r="AD24" s="447"/>
      <c r="AE24" s="447"/>
      <c r="AF24" s="447"/>
      <c r="AG24" s="448"/>
      <c r="AH24" s="468">
        <v>513</v>
      </c>
      <c r="AI24" s="469"/>
      <c r="AJ24" s="469"/>
      <c r="AK24" s="469"/>
      <c r="AL24" s="508"/>
      <c r="AM24" s="468">
        <v>1585683</v>
      </c>
      <c r="AN24" s="469"/>
      <c r="AO24" s="469"/>
      <c r="AP24" s="469"/>
      <c r="AQ24" s="469"/>
      <c r="AR24" s="508"/>
      <c r="AS24" s="468">
        <v>3091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18653981</v>
      </c>
      <c r="BO24" s="418"/>
      <c r="BP24" s="418"/>
      <c r="BQ24" s="418"/>
      <c r="BR24" s="418"/>
      <c r="BS24" s="418"/>
      <c r="BT24" s="418"/>
      <c r="BU24" s="419"/>
      <c r="BV24" s="417">
        <v>17970947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7600</v>
      </c>
      <c r="R25" s="469"/>
      <c r="S25" s="469"/>
      <c r="T25" s="469"/>
      <c r="U25" s="469"/>
      <c r="V25" s="508"/>
      <c r="W25" s="563"/>
      <c r="X25" s="551"/>
      <c r="Y25" s="552"/>
      <c r="Z25" s="467" t="s">
        <v>158</v>
      </c>
      <c r="AA25" s="447"/>
      <c r="AB25" s="447"/>
      <c r="AC25" s="447"/>
      <c r="AD25" s="447"/>
      <c r="AE25" s="447"/>
      <c r="AF25" s="447"/>
      <c r="AG25" s="448"/>
      <c r="AH25" s="468" t="s">
        <v>124</v>
      </c>
      <c r="AI25" s="469"/>
      <c r="AJ25" s="469"/>
      <c r="AK25" s="469"/>
      <c r="AL25" s="508"/>
      <c r="AM25" s="468" t="s">
        <v>124</v>
      </c>
      <c r="AN25" s="469"/>
      <c r="AO25" s="469"/>
      <c r="AP25" s="469"/>
      <c r="AQ25" s="469"/>
      <c r="AR25" s="508"/>
      <c r="AS25" s="468" t="s">
        <v>124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3715774</v>
      </c>
      <c r="BO25" s="381"/>
      <c r="BP25" s="381"/>
      <c r="BQ25" s="381"/>
      <c r="BR25" s="381"/>
      <c r="BS25" s="381"/>
      <c r="BT25" s="381"/>
      <c r="BU25" s="382"/>
      <c r="BV25" s="380">
        <v>4869195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6850</v>
      </c>
      <c r="R26" s="469"/>
      <c r="S26" s="469"/>
      <c r="T26" s="469"/>
      <c r="U26" s="469"/>
      <c r="V26" s="508"/>
      <c r="W26" s="563"/>
      <c r="X26" s="551"/>
      <c r="Y26" s="552"/>
      <c r="Z26" s="467" t="s">
        <v>161</v>
      </c>
      <c r="AA26" s="573"/>
      <c r="AB26" s="573"/>
      <c r="AC26" s="573"/>
      <c r="AD26" s="573"/>
      <c r="AE26" s="573"/>
      <c r="AF26" s="573"/>
      <c r="AG26" s="574"/>
      <c r="AH26" s="468">
        <v>51</v>
      </c>
      <c r="AI26" s="469"/>
      <c r="AJ26" s="469"/>
      <c r="AK26" s="469"/>
      <c r="AL26" s="508"/>
      <c r="AM26" s="468">
        <v>156111</v>
      </c>
      <c r="AN26" s="469"/>
      <c r="AO26" s="469"/>
      <c r="AP26" s="469"/>
      <c r="AQ26" s="469"/>
      <c r="AR26" s="508"/>
      <c r="AS26" s="468">
        <v>3061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4850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30720</v>
      </c>
      <c r="AN27" s="469"/>
      <c r="AO27" s="469"/>
      <c r="AP27" s="469"/>
      <c r="AQ27" s="469"/>
      <c r="AR27" s="508"/>
      <c r="AS27" s="468">
        <v>3840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661808</v>
      </c>
      <c r="BO27" s="587"/>
      <c r="BP27" s="587"/>
      <c r="BQ27" s="587"/>
      <c r="BR27" s="587"/>
      <c r="BS27" s="587"/>
      <c r="BT27" s="587"/>
      <c r="BU27" s="588"/>
      <c r="BV27" s="586">
        <v>661674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3950</v>
      </c>
      <c r="R28" s="469"/>
      <c r="S28" s="469"/>
      <c r="T28" s="469"/>
      <c r="U28" s="469"/>
      <c r="V28" s="508"/>
      <c r="W28" s="563"/>
      <c r="X28" s="551"/>
      <c r="Y28" s="552"/>
      <c r="Z28" s="467" t="s">
        <v>167</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1413102</v>
      </c>
      <c r="BO28" s="381"/>
      <c r="BP28" s="381"/>
      <c r="BQ28" s="381"/>
      <c r="BR28" s="381"/>
      <c r="BS28" s="381"/>
      <c r="BT28" s="381"/>
      <c r="BU28" s="382"/>
      <c r="BV28" s="380">
        <v>1911914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24</v>
      </c>
      <c r="M29" s="469"/>
      <c r="N29" s="469"/>
      <c r="O29" s="469"/>
      <c r="P29" s="508"/>
      <c r="Q29" s="468">
        <v>3600</v>
      </c>
      <c r="R29" s="469"/>
      <c r="S29" s="469"/>
      <c r="T29" s="469"/>
      <c r="U29" s="469"/>
      <c r="V29" s="508"/>
      <c r="W29" s="564"/>
      <c r="X29" s="565"/>
      <c r="Y29" s="566"/>
      <c r="Z29" s="467" t="s">
        <v>171</v>
      </c>
      <c r="AA29" s="447"/>
      <c r="AB29" s="447"/>
      <c r="AC29" s="447"/>
      <c r="AD29" s="447"/>
      <c r="AE29" s="447"/>
      <c r="AF29" s="447"/>
      <c r="AG29" s="448"/>
      <c r="AH29" s="468">
        <v>521</v>
      </c>
      <c r="AI29" s="469"/>
      <c r="AJ29" s="469"/>
      <c r="AK29" s="469"/>
      <c r="AL29" s="508"/>
      <c r="AM29" s="468">
        <v>1616403</v>
      </c>
      <c r="AN29" s="469"/>
      <c r="AO29" s="469"/>
      <c r="AP29" s="469"/>
      <c r="AQ29" s="469"/>
      <c r="AR29" s="508"/>
      <c r="AS29" s="468">
        <v>3103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211788</v>
      </c>
      <c r="BO29" s="418"/>
      <c r="BP29" s="418"/>
      <c r="BQ29" s="418"/>
      <c r="BR29" s="418"/>
      <c r="BS29" s="418"/>
      <c r="BT29" s="418"/>
      <c r="BU29" s="419"/>
      <c r="BV29" s="417">
        <v>211610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3119131</v>
      </c>
      <c r="BO30" s="587"/>
      <c r="BP30" s="587"/>
      <c r="BQ30" s="587"/>
      <c r="BR30" s="587"/>
      <c r="BS30" s="587"/>
      <c r="BT30" s="587"/>
      <c r="BU30" s="588"/>
      <c r="BV30" s="586">
        <v>3585100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国民健康保険事業費特別会計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那須地区広域行政事務組合（一般会計）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大田原市管理公社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子育て支援券特別会計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那須地区広域行政事務組合（と畜場事業特別会計）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那須野が原文化振興財団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那須地区広域行政事務組合（黒羽グリーンオアシス事業特別会計）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大田原市農業公社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那須地区広域行政事務組合（広域クリーンセンター大田原事業特別会計）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大田原まちづくりカンパニー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那須地区広域行政事務組合（共同一般廃棄物最終処分場整備事業特別会計）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大田原ツーリズム</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那須地区消防組合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栃木県市町村総合事務組合（一般会計）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栃木県市町村総合事務組合（特別会計）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栃木県後期高齢者医療広域連合（一般会計）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栃木県後期高齢者医療広域連合（特別会計）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10432094</v>
      </c>
      <c r="S5" s="615"/>
      <c r="T5" s="615"/>
      <c r="U5" s="615"/>
      <c r="V5" s="615"/>
      <c r="W5" s="615"/>
      <c r="X5" s="615"/>
      <c r="Y5" s="616"/>
      <c r="Z5" s="617">
        <v>29.7</v>
      </c>
      <c r="AA5" s="617"/>
      <c r="AB5" s="617"/>
      <c r="AC5" s="617"/>
      <c r="AD5" s="618">
        <v>10109191</v>
      </c>
      <c r="AE5" s="618"/>
      <c r="AF5" s="618"/>
      <c r="AG5" s="618"/>
      <c r="AH5" s="618"/>
      <c r="AI5" s="618"/>
      <c r="AJ5" s="618"/>
      <c r="AK5" s="618"/>
      <c r="AL5" s="619">
        <v>54.9</v>
      </c>
      <c r="AM5" s="620"/>
      <c r="AN5" s="620"/>
      <c r="AO5" s="621"/>
      <c r="AP5" s="611" t="s">
        <v>210</v>
      </c>
      <c r="AQ5" s="612"/>
      <c r="AR5" s="612"/>
      <c r="AS5" s="612"/>
      <c r="AT5" s="612"/>
      <c r="AU5" s="612"/>
      <c r="AV5" s="612"/>
      <c r="AW5" s="612"/>
      <c r="AX5" s="612"/>
      <c r="AY5" s="612"/>
      <c r="AZ5" s="612"/>
      <c r="BA5" s="612"/>
      <c r="BB5" s="612"/>
      <c r="BC5" s="612"/>
      <c r="BD5" s="612"/>
      <c r="BE5" s="612"/>
      <c r="BF5" s="613"/>
      <c r="BG5" s="625">
        <v>10087389</v>
      </c>
      <c r="BH5" s="626"/>
      <c r="BI5" s="626"/>
      <c r="BJ5" s="626"/>
      <c r="BK5" s="626"/>
      <c r="BL5" s="626"/>
      <c r="BM5" s="626"/>
      <c r="BN5" s="627"/>
      <c r="BO5" s="628">
        <v>96.7</v>
      </c>
      <c r="BP5" s="628"/>
      <c r="BQ5" s="628"/>
      <c r="BR5" s="628"/>
      <c r="BS5" s="629">
        <v>168798</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335435</v>
      </c>
      <c r="S6" s="626"/>
      <c r="T6" s="626"/>
      <c r="U6" s="626"/>
      <c r="V6" s="626"/>
      <c r="W6" s="626"/>
      <c r="X6" s="626"/>
      <c r="Y6" s="627"/>
      <c r="Z6" s="628">
        <v>1</v>
      </c>
      <c r="AA6" s="628"/>
      <c r="AB6" s="628"/>
      <c r="AC6" s="628"/>
      <c r="AD6" s="629">
        <v>335435</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10087389</v>
      </c>
      <c r="BH6" s="626"/>
      <c r="BI6" s="626"/>
      <c r="BJ6" s="626"/>
      <c r="BK6" s="626"/>
      <c r="BL6" s="626"/>
      <c r="BM6" s="626"/>
      <c r="BN6" s="627"/>
      <c r="BO6" s="628">
        <v>96.7</v>
      </c>
      <c r="BP6" s="628"/>
      <c r="BQ6" s="628"/>
      <c r="BR6" s="628"/>
      <c r="BS6" s="629">
        <v>168798</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273943</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273943</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6987</v>
      </c>
      <c r="S7" s="626"/>
      <c r="T7" s="626"/>
      <c r="U7" s="626"/>
      <c r="V7" s="626"/>
      <c r="W7" s="626"/>
      <c r="X7" s="626"/>
      <c r="Y7" s="627"/>
      <c r="Z7" s="628">
        <v>0</v>
      </c>
      <c r="AA7" s="628"/>
      <c r="AB7" s="628"/>
      <c r="AC7" s="628"/>
      <c r="AD7" s="629">
        <v>6987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4416361</v>
      </c>
      <c r="BH7" s="626"/>
      <c r="BI7" s="626"/>
      <c r="BJ7" s="626"/>
      <c r="BK7" s="626"/>
      <c r="BL7" s="626"/>
      <c r="BM7" s="626"/>
      <c r="BN7" s="627"/>
      <c r="BO7" s="628">
        <v>42.3</v>
      </c>
      <c r="BP7" s="628"/>
      <c r="BQ7" s="628"/>
      <c r="BR7" s="628"/>
      <c r="BS7" s="629">
        <v>168798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3820891</v>
      </c>
      <c r="CS7" s="626"/>
      <c r="CT7" s="626"/>
      <c r="CU7" s="626"/>
      <c r="CV7" s="626"/>
      <c r="CW7" s="626"/>
      <c r="CX7" s="626"/>
      <c r="CY7" s="627"/>
      <c r="CZ7" s="628">
        <v>11.2</v>
      </c>
      <c r="DA7" s="628"/>
      <c r="DB7" s="628"/>
      <c r="DC7" s="628"/>
      <c r="DD7" s="634">
        <v>253455</v>
      </c>
      <c r="DE7" s="626"/>
      <c r="DF7" s="626"/>
      <c r="DG7" s="626"/>
      <c r="DH7" s="626"/>
      <c r="DI7" s="626"/>
      <c r="DJ7" s="626"/>
      <c r="DK7" s="626"/>
      <c r="DL7" s="626"/>
      <c r="DM7" s="626"/>
      <c r="DN7" s="626"/>
      <c r="DO7" s="626"/>
      <c r="DP7" s="627"/>
      <c r="DQ7" s="634">
        <v>3044596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26799</v>
      </c>
      <c r="S8" s="626"/>
      <c r="T8" s="626"/>
      <c r="U8" s="626"/>
      <c r="V8" s="626"/>
      <c r="W8" s="626"/>
      <c r="X8" s="626"/>
      <c r="Y8" s="627"/>
      <c r="Z8" s="628">
        <v>0.1</v>
      </c>
      <c r="AA8" s="628"/>
      <c r="AB8" s="628"/>
      <c r="AC8" s="628"/>
      <c r="AD8" s="629">
        <v>26799</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124117</v>
      </c>
      <c r="BH8" s="626"/>
      <c r="BI8" s="626"/>
      <c r="BJ8" s="626"/>
      <c r="BK8" s="626"/>
      <c r="BL8" s="626"/>
      <c r="BM8" s="626"/>
      <c r="BN8" s="627"/>
      <c r="BO8" s="628">
        <v>1.2</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10702566</v>
      </c>
      <c r="CS8" s="626"/>
      <c r="CT8" s="626"/>
      <c r="CU8" s="626"/>
      <c r="CV8" s="626"/>
      <c r="CW8" s="626"/>
      <c r="CX8" s="626"/>
      <c r="CY8" s="627"/>
      <c r="CZ8" s="628">
        <v>31.4</v>
      </c>
      <c r="DA8" s="628"/>
      <c r="DB8" s="628"/>
      <c r="DC8" s="628"/>
      <c r="DD8" s="634">
        <v>520828</v>
      </c>
      <c r="DE8" s="626"/>
      <c r="DF8" s="626"/>
      <c r="DG8" s="626"/>
      <c r="DH8" s="626"/>
      <c r="DI8" s="626"/>
      <c r="DJ8" s="626"/>
      <c r="DK8" s="626"/>
      <c r="DL8" s="626"/>
      <c r="DM8" s="626"/>
      <c r="DN8" s="626"/>
      <c r="DO8" s="626"/>
      <c r="DP8" s="627"/>
      <c r="DQ8" s="634">
        <v>5144936</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15438</v>
      </c>
      <c r="S9" s="626"/>
      <c r="T9" s="626"/>
      <c r="U9" s="626"/>
      <c r="V9" s="626"/>
      <c r="W9" s="626"/>
      <c r="X9" s="626"/>
      <c r="Y9" s="627"/>
      <c r="Z9" s="628">
        <v>0</v>
      </c>
      <c r="AA9" s="628"/>
      <c r="AB9" s="628"/>
      <c r="AC9" s="628"/>
      <c r="AD9" s="629">
        <v>15438</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3276294</v>
      </c>
      <c r="BH9" s="626"/>
      <c r="BI9" s="626"/>
      <c r="BJ9" s="626"/>
      <c r="BK9" s="626"/>
      <c r="BL9" s="626"/>
      <c r="BM9" s="626"/>
      <c r="BN9" s="627"/>
      <c r="BO9" s="628">
        <v>31.4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2186805</v>
      </c>
      <c r="CS9" s="626"/>
      <c r="CT9" s="626"/>
      <c r="CU9" s="626"/>
      <c r="CV9" s="626"/>
      <c r="CW9" s="626"/>
      <c r="CX9" s="626"/>
      <c r="CY9" s="627"/>
      <c r="CZ9" s="628">
        <v>6.4</v>
      </c>
      <c r="DA9" s="628"/>
      <c r="DB9" s="628"/>
      <c r="DC9" s="628"/>
      <c r="DD9" s="634">
        <v>18503</v>
      </c>
      <c r="DE9" s="626"/>
      <c r="DF9" s="626"/>
      <c r="DG9" s="626"/>
      <c r="DH9" s="626"/>
      <c r="DI9" s="626"/>
      <c r="DJ9" s="626"/>
      <c r="DK9" s="626"/>
      <c r="DL9" s="626"/>
      <c r="DM9" s="626"/>
      <c r="DN9" s="626"/>
      <c r="DO9" s="626"/>
      <c r="DP9" s="627"/>
      <c r="DQ9" s="634">
        <v>2059680</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1358869</v>
      </c>
      <c r="S10" s="626"/>
      <c r="T10" s="626"/>
      <c r="U10" s="626"/>
      <c r="V10" s="626"/>
      <c r="W10" s="626"/>
      <c r="X10" s="626"/>
      <c r="Y10" s="627"/>
      <c r="Z10" s="628">
        <v>3.9</v>
      </c>
      <c r="AA10" s="628"/>
      <c r="AB10" s="628"/>
      <c r="AC10" s="628"/>
      <c r="AD10" s="629">
        <v>1358869</v>
      </c>
      <c r="AE10" s="629"/>
      <c r="AF10" s="629"/>
      <c r="AG10" s="629"/>
      <c r="AH10" s="629"/>
      <c r="AI10" s="629"/>
      <c r="AJ10" s="629"/>
      <c r="AK10" s="629"/>
      <c r="AL10" s="630">
        <v>7.4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209217</v>
      </c>
      <c r="BH10" s="626"/>
      <c r="BI10" s="626"/>
      <c r="BJ10" s="626"/>
      <c r="BK10" s="626"/>
      <c r="BL10" s="626"/>
      <c r="BM10" s="626"/>
      <c r="BN10" s="627"/>
      <c r="BO10" s="628">
        <v>2</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43270</v>
      </c>
      <c r="CS10" s="626"/>
      <c r="CT10" s="626"/>
      <c r="CU10" s="626"/>
      <c r="CV10" s="626"/>
      <c r="CW10" s="626"/>
      <c r="CX10" s="626"/>
      <c r="CY10" s="627"/>
      <c r="CZ10" s="628">
        <v>0.1</v>
      </c>
      <c r="DA10" s="628"/>
      <c r="DB10" s="628"/>
      <c r="DC10" s="628"/>
      <c r="DD10" s="634" t="s">
        <v>223</v>
      </c>
      <c r="DE10" s="626"/>
      <c r="DF10" s="626"/>
      <c r="DG10" s="626"/>
      <c r="DH10" s="626"/>
      <c r="DI10" s="626"/>
      <c r="DJ10" s="626"/>
      <c r="DK10" s="626"/>
      <c r="DL10" s="626"/>
      <c r="DM10" s="626"/>
      <c r="DN10" s="626"/>
      <c r="DO10" s="626"/>
      <c r="DP10" s="627"/>
      <c r="DQ10" s="634">
        <v>42139</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79242</v>
      </c>
      <c r="S11" s="626"/>
      <c r="T11" s="626"/>
      <c r="U11" s="626"/>
      <c r="V11" s="626"/>
      <c r="W11" s="626"/>
      <c r="X11" s="626"/>
      <c r="Y11" s="627"/>
      <c r="Z11" s="628">
        <v>0.2</v>
      </c>
      <c r="AA11" s="628"/>
      <c r="AB11" s="628"/>
      <c r="AC11" s="628"/>
      <c r="AD11" s="629">
        <v>79242</v>
      </c>
      <c r="AE11" s="629"/>
      <c r="AF11" s="629"/>
      <c r="AG11" s="629"/>
      <c r="AH11" s="629"/>
      <c r="AI11" s="629"/>
      <c r="AJ11" s="629"/>
      <c r="AK11" s="629"/>
      <c r="AL11" s="630">
        <v>0.4</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806733</v>
      </c>
      <c r="BH11" s="626"/>
      <c r="BI11" s="626"/>
      <c r="BJ11" s="626"/>
      <c r="BK11" s="626"/>
      <c r="BL11" s="626"/>
      <c r="BM11" s="626"/>
      <c r="BN11" s="627"/>
      <c r="BO11" s="628">
        <v>7.7</v>
      </c>
      <c r="BP11" s="628"/>
      <c r="BQ11" s="628"/>
      <c r="BR11" s="628"/>
      <c r="BS11" s="634">
        <v>168798</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1493648</v>
      </c>
      <c r="CS11" s="626"/>
      <c r="CT11" s="626"/>
      <c r="CU11" s="626"/>
      <c r="CV11" s="626"/>
      <c r="CW11" s="626"/>
      <c r="CX11" s="626"/>
      <c r="CY11" s="627"/>
      <c r="CZ11" s="628">
        <v>4.4000000000000004</v>
      </c>
      <c r="DA11" s="628"/>
      <c r="DB11" s="628"/>
      <c r="DC11" s="628"/>
      <c r="DD11" s="634">
        <v>146089</v>
      </c>
      <c r="DE11" s="626"/>
      <c r="DF11" s="626"/>
      <c r="DG11" s="626"/>
      <c r="DH11" s="626"/>
      <c r="DI11" s="626"/>
      <c r="DJ11" s="626"/>
      <c r="DK11" s="626"/>
      <c r="DL11" s="626"/>
      <c r="DM11" s="626"/>
      <c r="DN11" s="626"/>
      <c r="DO11" s="626"/>
      <c r="DP11" s="627"/>
      <c r="DQ11" s="634">
        <v>771333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4939701</v>
      </c>
      <c r="BH12" s="626"/>
      <c r="BI12" s="626"/>
      <c r="BJ12" s="626"/>
      <c r="BK12" s="626"/>
      <c r="BL12" s="626"/>
      <c r="BM12" s="626"/>
      <c r="BN12" s="627"/>
      <c r="BO12" s="628">
        <v>47.4</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1058847</v>
      </c>
      <c r="CS12" s="626"/>
      <c r="CT12" s="626"/>
      <c r="CU12" s="626"/>
      <c r="CV12" s="626"/>
      <c r="CW12" s="626"/>
      <c r="CX12" s="626"/>
      <c r="CY12" s="627"/>
      <c r="CZ12" s="628">
        <v>3.1</v>
      </c>
      <c r="DA12" s="628"/>
      <c r="DB12" s="628"/>
      <c r="DC12" s="628"/>
      <c r="DD12" s="634">
        <v>30263</v>
      </c>
      <c r="DE12" s="626"/>
      <c r="DF12" s="626"/>
      <c r="DG12" s="626"/>
      <c r="DH12" s="626"/>
      <c r="DI12" s="626"/>
      <c r="DJ12" s="626"/>
      <c r="DK12" s="626"/>
      <c r="DL12" s="626"/>
      <c r="DM12" s="626"/>
      <c r="DN12" s="626"/>
      <c r="DO12" s="626"/>
      <c r="DP12" s="627"/>
      <c r="DQ12" s="634">
        <v>249618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79376</v>
      </c>
      <c r="S13" s="626"/>
      <c r="T13" s="626"/>
      <c r="U13" s="626"/>
      <c r="V13" s="626"/>
      <c r="W13" s="626"/>
      <c r="X13" s="626"/>
      <c r="Y13" s="627"/>
      <c r="Z13" s="628">
        <v>0.2</v>
      </c>
      <c r="AA13" s="628"/>
      <c r="AB13" s="628"/>
      <c r="AC13" s="628"/>
      <c r="AD13" s="629">
        <v>79376</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4930845</v>
      </c>
      <c r="BH13" s="626"/>
      <c r="BI13" s="626"/>
      <c r="BJ13" s="626"/>
      <c r="BK13" s="626"/>
      <c r="BL13" s="626"/>
      <c r="BM13" s="626"/>
      <c r="BN13" s="627"/>
      <c r="BO13" s="628">
        <v>47.3</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3611534</v>
      </c>
      <c r="CS13" s="626"/>
      <c r="CT13" s="626"/>
      <c r="CU13" s="626"/>
      <c r="CV13" s="626"/>
      <c r="CW13" s="626"/>
      <c r="CX13" s="626"/>
      <c r="CY13" s="627"/>
      <c r="CZ13" s="628">
        <v>10.6</v>
      </c>
      <c r="DA13" s="628"/>
      <c r="DB13" s="628"/>
      <c r="DC13" s="628"/>
      <c r="DD13" s="634">
        <v>2173297</v>
      </c>
      <c r="DE13" s="626"/>
      <c r="DF13" s="626"/>
      <c r="DG13" s="626"/>
      <c r="DH13" s="626"/>
      <c r="DI13" s="626"/>
      <c r="DJ13" s="626"/>
      <c r="DK13" s="626"/>
      <c r="DL13" s="626"/>
      <c r="DM13" s="626"/>
      <c r="DN13" s="626"/>
      <c r="DO13" s="626"/>
      <c r="DP13" s="627"/>
      <c r="DQ13" s="634">
        <v>1573140</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219974</v>
      </c>
      <c r="BH14" s="626"/>
      <c r="BI14" s="626"/>
      <c r="BJ14" s="626"/>
      <c r="BK14" s="626"/>
      <c r="BL14" s="626"/>
      <c r="BM14" s="626"/>
      <c r="BN14" s="627"/>
      <c r="BO14" s="628">
        <v>2.1</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1200476</v>
      </c>
      <c r="CS14" s="626"/>
      <c r="CT14" s="626"/>
      <c r="CU14" s="626"/>
      <c r="CV14" s="626"/>
      <c r="CW14" s="626"/>
      <c r="CX14" s="626"/>
      <c r="CY14" s="627"/>
      <c r="CZ14" s="628">
        <v>3.5</v>
      </c>
      <c r="DA14" s="628"/>
      <c r="DB14" s="628"/>
      <c r="DC14" s="628"/>
      <c r="DD14" s="634">
        <v>54602</v>
      </c>
      <c r="DE14" s="626"/>
      <c r="DF14" s="626"/>
      <c r="DG14" s="626"/>
      <c r="DH14" s="626"/>
      <c r="DI14" s="626"/>
      <c r="DJ14" s="626"/>
      <c r="DK14" s="626"/>
      <c r="DL14" s="626"/>
      <c r="DM14" s="626"/>
      <c r="DN14" s="626"/>
      <c r="DO14" s="626"/>
      <c r="DP14" s="627"/>
      <c r="DQ14" s="634">
        <v>1149085</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40343</v>
      </c>
      <c r="S15" s="626"/>
      <c r="T15" s="626"/>
      <c r="U15" s="626"/>
      <c r="V15" s="626"/>
      <c r="W15" s="626"/>
      <c r="X15" s="626"/>
      <c r="Y15" s="627"/>
      <c r="Z15" s="628">
        <v>0.1</v>
      </c>
      <c r="AA15" s="628"/>
      <c r="AB15" s="628"/>
      <c r="AC15" s="628"/>
      <c r="AD15" s="629">
        <v>40343</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511353</v>
      </c>
      <c r="BH15" s="626"/>
      <c r="BI15" s="626"/>
      <c r="BJ15" s="626"/>
      <c r="BK15" s="626"/>
      <c r="BL15" s="626"/>
      <c r="BM15" s="626"/>
      <c r="BN15" s="627"/>
      <c r="BO15" s="628">
        <v>4.9000000000000004</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5705088</v>
      </c>
      <c r="CS15" s="626"/>
      <c r="CT15" s="626"/>
      <c r="CU15" s="626"/>
      <c r="CV15" s="626"/>
      <c r="CW15" s="626"/>
      <c r="CX15" s="626"/>
      <c r="CY15" s="627"/>
      <c r="CZ15" s="628">
        <v>16.7</v>
      </c>
      <c r="DA15" s="628"/>
      <c r="DB15" s="628"/>
      <c r="DC15" s="628"/>
      <c r="DD15" s="634">
        <v>1965918</v>
      </c>
      <c r="DE15" s="626"/>
      <c r="DF15" s="626"/>
      <c r="DG15" s="626"/>
      <c r="DH15" s="626"/>
      <c r="DI15" s="626"/>
      <c r="DJ15" s="626"/>
      <c r="DK15" s="626"/>
      <c r="DL15" s="626"/>
      <c r="DM15" s="626"/>
      <c r="DN15" s="626"/>
      <c r="DO15" s="626"/>
      <c r="DP15" s="627"/>
      <c r="DQ15" s="634">
        <v>3706784</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7070370</v>
      </c>
      <c r="S16" s="626"/>
      <c r="T16" s="626"/>
      <c r="U16" s="626"/>
      <c r="V16" s="626"/>
      <c r="W16" s="626"/>
      <c r="X16" s="626"/>
      <c r="Y16" s="627"/>
      <c r="Z16" s="628">
        <v>20.100000000000001</v>
      </c>
      <c r="AA16" s="628"/>
      <c r="AB16" s="628"/>
      <c r="AC16" s="628"/>
      <c r="AD16" s="629">
        <v>6313944</v>
      </c>
      <c r="AE16" s="629"/>
      <c r="AF16" s="629"/>
      <c r="AG16" s="629"/>
      <c r="AH16" s="629"/>
      <c r="AI16" s="629"/>
      <c r="AJ16" s="629"/>
      <c r="AK16" s="629"/>
      <c r="AL16" s="630">
        <v>34.299999999999997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8618</v>
      </c>
      <c r="CS16" s="626"/>
      <c r="CT16" s="626"/>
      <c r="CU16" s="626"/>
      <c r="CV16" s="626"/>
      <c r="CW16" s="626"/>
      <c r="CX16" s="626"/>
      <c r="CY16" s="627"/>
      <c r="CZ16" s="628">
        <v>0</v>
      </c>
      <c r="DA16" s="628"/>
      <c r="DB16" s="628"/>
      <c r="DC16" s="628"/>
      <c r="DD16" s="634" t="s">
        <v>223</v>
      </c>
      <c r="DE16" s="626"/>
      <c r="DF16" s="626"/>
      <c r="DG16" s="626"/>
      <c r="DH16" s="626"/>
      <c r="DI16" s="626"/>
      <c r="DJ16" s="626"/>
      <c r="DK16" s="626"/>
      <c r="DL16" s="626"/>
      <c r="DM16" s="626"/>
      <c r="DN16" s="626"/>
      <c r="DO16" s="626"/>
      <c r="DP16" s="627"/>
      <c r="DQ16" s="634">
        <v>2862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6313944</v>
      </c>
      <c r="S17" s="626"/>
      <c r="T17" s="626"/>
      <c r="U17" s="626"/>
      <c r="V17" s="626"/>
      <c r="W17" s="626"/>
      <c r="X17" s="626"/>
      <c r="Y17" s="627"/>
      <c r="Z17" s="628">
        <v>17.899999999999999</v>
      </c>
      <c r="AA17" s="628"/>
      <c r="AB17" s="628"/>
      <c r="AC17" s="628"/>
      <c r="AD17" s="629">
        <v>6313944</v>
      </c>
      <c r="AE17" s="629"/>
      <c r="AF17" s="629"/>
      <c r="AG17" s="629"/>
      <c r="AH17" s="629"/>
      <c r="AI17" s="629"/>
      <c r="AJ17" s="629"/>
      <c r="AK17" s="629"/>
      <c r="AL17" s="630">
        <v>34.299999999999997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3996906</v>
      </c>
      <c r="CS17" s="626"/>
      <c r="CT17" s="626"/>
      <c r="CU17" s="626"/>
      <c r="CV17" s="626"/>
      <c r="CW17" s="626"/>
      <c r="CX17" s="626"/>
      <c r="CY17" s="627"/>
      <c r="CZ17" s="628">
        <v>11.7</v>
      </c>
      <c r="DA17" s="628"/>
      <c r="DB17" s="628"/>
      <c r="DC17" s="628"/>
      <c r="DD17" s="634" t="s">
        <v>223</v>
      </c>
      <c r="DE17" s="626"/>
      <c r="DF17" s="626"/>
      <c r="DG17" s="626"/>
      <c r="DH17" s="626"/>
      <c r="DI17" s="626"/>
      <c r="DJ17" s="626"/>
      <c r="DK17" s="626"/>
      <c r="DL17" s="626"/>
      <c r="DM17" s="626"/>
      <c r="DN17" s="626"/>
      <c r="DO17" s="626"/>
      <c r="DP17" s="627"/>
      <c r="DQ17" s="634">
        <v>3931683</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734818</v>
      </c>
      <c r="S18" s="626"/>
      <c r="T18" s="626"/>
      <c r="U18" s="626"/>
      <c r="V18" s="626"/>
      <c r="W18" s="626"/>
      <c r="X18" s="626"/>
      <c r="Y18" s="627"/>
      <c r="Z18" s="628">
        <v>2.1</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21608</v>
      </c>
      <c r="S19" s="626"/>
      <c r="T19" s="626"/>
      <c r="U19" s="626"/>
      <c r="V19" s="626"/>
      <c r="W19" s="626"/>
      <c r="X19" s="626"/>
      <c r="Y19" s="627"/>
      <c r="Z19" s="628">
        <v>0.1</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344705</v>
      </c>
      <c r="BH19" s="626"/>
      <c r="BI19" s="626"/>
      <c r="BJ19" s="626"/>
      <c r="BK19" s="626"/>
      <c r="BL19" s="626"/>
      <c r="BM19" s="626"/>
      <c r="BN19" s="627"/>
      <c r="BO19" s="628">
        <v>3.3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19444953</v>
      </c>
      <c r="S20" s="626"/>
      <c r="T20" s="626"/>
      <c r="U20" s="626"/>
      <c r="V20" s="626"/>
      <c r="W20" s="626"/>
      <c r="X20" s="626"/>
      <c r="Y20" s="627"/>
      <c r="Z20" s="628">
        <v>55.3</v>
      </c>
      <c r="AA20" s="628"/>
      <c r="AB20" s="628"/>
      <c r="AC20" s="628"/>
      <c r="AD20" s="629">
        <v>18365624</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344705</v>
      </c>
      <c r="BH20" s="626"/>
      <c r="BI20" s="626"/>
      <c r="BJ20" s="626"/>
      <c r="BK20" s="626"/>
      <c r="BL20" s="626"/>
      <c r="BM20" s="626"/>
      <c r="BN20" s="627"/>
      <c r="BO20" s="628">
        <v>3.3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34102592</v>
      </c>
      <c r="CS20" s="626"/>
      <c r="CT20" s="626"/>
      <c r="CU20" s="626"/>
      <c r="CV20" s="626"/>
      <c r="CW20" s="626"/>
      <c r="CX20" s="626"/>
      <c r="CY20" s="627"/>
      <c r="CZ20" s="628">
        <v>100</v>
      </c>
      <c r="DA20" s="628"/>
      <c r="DB20" s="628"/>
      <c r="DC20" s="628"/>
      <c r="DD20" s="634">
        <v>5162955</v>
      </c>
      <c r="DE20" s="626"/>
      <c r="DF20" s="626"/>
      <c r="DG20" s="626"/>
      <c r="DH20" s="626"/>
      <c r="DI20" s="626"/>
      <c r="DJ20" s="626"/>
      <c r="DK20" s="626"/>
      <c r="DL20" s="626"/>
      <c r="DM20" s="626"/>
      <c r="DN20" s="626"/>
      <c r="DO20" s="626"/>
      <c r="DP20" s="627"/>
      <c r="DQ20" s="634">
        <v>21949799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7741</v>
      </c>
      <c r="S21" s="626"/>
      <c r="T21" s="626"/>
      <c r="U21" s="626"/>
      <c r="V21" s="626"/>
      <c r="W21" s="626"/>
      <c r="X21" s="626"/>
      <c r="Y21" s="627"/>
      <c r="Z21" s="628">
        <v>0</v>
      </c>
      <c r="AA21" s="628"/>
      <c r="AB21" s="628"/>
      <c r="AC21" s="628"/>
      <c r="AD21" s="629">
        <v>7741</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21802</v>
      </c>
      <c r="BH21" s="626"/>
      <c r="BI21" s="626"/>
      <c r="BJ21" s="626"/>
      <c r="BK21" s="626"/>
      <c r="BL21" s="626"/>
      <c r="BM21" s="626"/>
      <c r="BN21" s="627"/>
      <c r="BO21" s="628">
        <v>0.2</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278790</v>
      </c>
      <c r="S22" s="626"/>
      <c r="T22" s="626"/>
      <c r="U22" s="626"/>
      <c r="V22" s="626"/>
      <c r="W22" s="626"/>
      <c r="X22" s="626"/>
      <c r="Y22" s="627"/>
      <c r="Z22" s="628">
        <v>0.8</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453147</v>
      </c>
      <c r="S23" s="626"/>
      <c r="T23" s="626"/>
      <c r="U23" s="626"/>
      <c r="V23" s="626"/>
      <c r="W23" s="626"/>
      <c r="X23" s="626"/>
      <c r="Y23" s="627"/>
      <c r="Z23" s="628">
        <v>1.3</v>
      </c>
      <c r="AA23" s="628"/>
      <c r="AB23" s="628"/>
      <c r="AC23" s="628"/>
      <c r="AD23" s="629">
        <v>10003</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322903</v>
      </c>
      <c r="BH23" s="626"/>
      <c r="BI23" s="626"/>
      <c r="BJ23" s="626"/>
      <c r="BK23" s="626"/>
      <c r="BL23" s="626"/>
      <c r="BM23" s="626"/>
      <c r="BN23" s="627"/>
      <c r="BO23" s="628">
        <v>3.1</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51218</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14819524</v>
      </c>
      <c r="CS24" s="615"/>
      <c r="CT24" s="615"/>
      <c r="CU24" s="615"/>
      <c r="CV24" s="615"/>
      <c r="CW24" s="615"/>
      <c r="CX24" s="615"/>
      <c r="CY24" s="616"/>
      <c r="CZ24" s="652">
        <v>43.5</v>
      </c>
      <c r="DA24" s="653"/>
      <c r="DB24" s="653"/>
      <c r="DC24" s="654"/>
      <c r="DD24" s="651">
        <v>10205053</v>
      </c>
      <c r="DE24" s="615"/>
      <c r="DF24" s="615"/>
      <c r="DG24" s="615"/>
      <c r="DH24" s="615"/>
      <c r="DI24" s="615"/>
      <c r="DJ24" s="615"/>
      <c r="DK24" s="616"/>
      <c r="DL24" s="651">
        <v>10092596</v>
      </c>
      <c r="DM24" s="615"/>
      <c r="DN24" s="615"/>
      <c r="DO24" s="615"/>
      <c r="DP24" s="615"/>
      <c r="DQ24" s="615"/>
      <c r="DR24" s="615"/>
      <c r="DS24" s="615"/>
      <c r="DT24" s="615"/>
      <c r="DU24" s="615"/>
      <c r="DV24" s="616"/>
      <c r="DW24" s="619">
        <v>51.3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4618758</v>
      </c>
      <c r="S25" s="626"/>
      <c r="T25" s="626"/>
      <c r="U25" s="626"/>
      <c r="V25" s="626"/>
      <c r="W25" s="626"/>
      <c r="X25" s="626"/>
      <c r="Y25" s="627"/>
      <c r="Z25" s="628">
        <v>13.1</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4688320</v>
      </c>
      <c r="CS25" s="657"/>
      <c r="CT25" s="657"/>
      <c r="CU25" s="657"/>
      <c r="CV25" s="657"/>
      <c r="CW25" s="657"/>
      <c r="CX25" s="657"/>
      <c r="CY25" s="658"/>
      <c r="CZ25" s="659">
        <v>13.7</v>
      </c>
      <c r="DA25" s="660"/>
      <c r="DB25" s="660"/>
      <c r="DC25" s="661"/>
      <c r="DD25" s="634">
        <v>4416370</v>
      </c>
      <c r="DE25" s="657"/>
      <c r="DF25" s="657"/>
      <c r="DG25" s="657"/>
      <c r="DH25" s="657"/>
      <c r="DI25" s="657"/>
      <c r="DJ25" s="657"/>
      <c r="DK25" s="658"/>
      <c r="DL25" s="634">
        <v>4356936</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2989666</v>
      </c>
      <c r="CS26" s="626"/>
      <c r="CT26" s="626"/>
      <c r="CU26" s="626"/>
      <c r="CV26" s="626"/>
      <c r="CW26" s="626"/>
      <c r="CX26" s="626"/>
      <c r="CY26" s="627"/>
      <c r="CZ26" s="659">
        <v>8.8000000000000007</v>
      </c>
      <c r="DA26" s="660"/>
      <c r="DB26" s="660"/>
      <c r="DC26" s="661"/>
      <c r="DD26" s="634">
        <v>2761529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2637762</v>
      </c>
      <c r="S27" s="626"/>
      <c r="T27" s="626"/>
      <c r="U27" s="626"/>
      <c r="V27" s="626"/>
      <c r="W27" s="626"/>
      <c r="X27" s="626"/>
      <c r="Y27" s="627"/>
      <c r="Z27" s="628">
        <v>7.5</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10432094</v>
      </c>
      <c r="BH27" s="626"/>
      <c r="BI27" s="626"/>
      <c r="BJ27" s="626"/>
      <c r="BK27" s="626"/>
      <c r="BL27" s="626"/>
      <c r="BM27" s="626"/>
      <c r="BN27" s="627"/>
      <c r="BO27" s="628">
        <v>100</v>
      </c>
      <c r="BP27" s="628"/>
      <c r="BQ27" s="628"/>
      <c r="BR27" s="628"/>
      <c r="BS27" s="634">
        <v>168798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6134298</v>
      </c>
      <c r="CS27" s="657"/>
      <c r="CT27" s="657"/>
      <c r="CU27" s="657"/>
      <c r="CV27" s="657"/>
      <c r="CW27" s="657"/>
      <c r="CX27" s="657"/>
      <c r="CY27" s="658"/>
      <c r="CZ27" s="659">
        <v>18</v>
      </c>
      <c r="DA27" s="660"/>
      <c r="DB27" s="660"/>
      <c r="DC27" s="661"/>
      <c r="DD27" s="634">
        <v>1857000</v>
      </c>
      <c r="DE27" s="657"/>
      <c r="DF27" s="657"/>
      <c r="DG27" s="657"/>
      <c r="DH27" s="657"/>
      <c r="DI27" s="657"/>
      <c r="DJ27" s="657"/>
      <c r="DK27" s="658"/>
      <c r="DL27" s="634">
        <v>1803977</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195923</v>
      </c>
      <c r="S28" s="626"/>
      <c r="T28" s="626"/>
      <c r="U28" s="626"/>
      <c r="V28" s="626"/>
      <c r="W28" s="626"/>
      <c r="X28" s="626"/>
      <c r="Y28" s="627"/>
      <c r="Z28" s="628">
        <v>0.6</v>
      </c>
      <c r="AA28" s="628"/>
      <c r="AB28" s="628"/>
      <c r="AC28" s="628"/>
      <c r="AD28" s="629">
        <v>15807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3996906</v>
      </c>
      <c r="CS28" s="626"/>
      <c r="CT28" s="626"/>
      <c r="CU28" s="626"/>
      <c r="CV28" s="626"/>
      <c r="CW28" s="626"/>
      <c r="CX28" s="626"/>
      <c r="CY28" s="627"/>
      <c r="CZ28" s="659">
        <v>11.7</v>
      </c>
      <c r="DA28" s="660"/>
      <c r="DB28" s="660"/>
      <c r="DC28" s="661"/>
      <c r="DD28" s="634">
        <v>3931683</v>
      </c>
      <c r="DE28" s="626"/>
      <c r="DF28" s="626"/>
      <c r="DG28" s="626"/>
      <c r="DH28" s="626"/>
      <c r="DI28" s="626"/>
      <c r="DJ28" s="626"/>
      <c r="DK28" s="627"/>
      <c r="DL28" s="634">
        <v>3931683</v>
      </c>
      <c r="DM28" s="626"/>
      <c r="DN28" s="626"/>
      <c r="DO28" s="626"/>
      <c r="DP28" s="626"/>
      <c r="DQ28" s="626"/>
      <c r="DR28" s="626"/>
      <c r="DS28" s="626"/>
      <c r="DT28" s="626"/>
      <c r="DU28" s="626"/>
      <c r="DV28" s="627"/>
      <c r="DW28" s="630">
        <v>20</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151805</v>
      </c>
      <c r="S29" s="626"/>
      <c r="T29" s="626"/>
      <c r="U29" s="626"/>
      <c r="V29" s="626"/>
      <c r="W29" s="626"/>
      <c r="X29" s="626"/>
      <c r="Y29" s="627"/>
      <c r="Z29" s="628">
        <v>0.4</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3996906</v>
      </c>
      <c r="CS29" s="657"/>
      <c r="CT29" s="657"/>
      <c r="CU29" s="657"/>
      <c r="CV29" s="657"/>
      <c r="CW29" s="657"/>
      <c r="CX29" s="657"/>
      <c r="CY29" s="658"/>
      <c r="CZ29" s="659">
        <v>11.7</v>
      </c>
      <c r="DA29" s="660"/>
      <c r="DB29" s="660"/>
      <c r="DC29" s="661"/>
      <c r="DD29" s="634">
        <v>3931683</v>
      </c>
      <c r="DE29" s="657"/>
      <c r="DF29" s="657"/>
      <c r="DG29" s="657"/>
      <c r="DH29" s="657"/>
      <c r="DI29" s="657"/>
      <c r="DJ29" s="657"/>
      <c r="DK29" s="658"/>
      <c r="DL29" s="634">
        <v>3931683</v>
      </c>
      <c r="DM29" s="657"/>
      <c r="DN29" s="657"/>
      <c r="DO29" s="657"/>
      <c r="DP29" s="657"/>
      <c r="DQ29" s="657"/>
      <c r="DR29" s="657"/>
      <c r="DS29" s="657"/>
      <c r="DT29" s="657"/>
      <c r="DU29" s="657"/>
      <c r="DV29" s="658"/>
      <c r="DW29" s="630">
        <v>20</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1220897</v>
      </c>
      <c r="S30" s="626"/>
      <c r="T30" s="626"/>
      <c r="U30" s="626"/>
      <c r="V30" s="626"/>
      <c r="W30" s="626"/>
      <c r="X30" s="626"/>
      <c r="Y30" s="627"/>
      <c r="Z30" s="628">
        <v>3.5</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98.9</v>
      </c>
      <c r="BH30" s="684"/>
      <c r="BI30" s="684"/>
      <c r="BJ30" s="684"/>
      <c r="BK30" s="684"/>
      <c r="BL30" s="684"/>
      <c r="BM30" s="620">
        <v>94.5</v>
      </c>
      <c r="BN30" s="684"/>
      <c r="BO30" s="684"/>
      <c r="BP30" s="684"/>
      <c r="BQ30" s="685"/>
      <c r="BR30" s="683">
        <v>98.8</v>
      </c>
      <c r="BS30" s="684"/>
      <c r="BT30" s="684"/>
      <c r="BU30" s="684"/>
      <c r="BV30" s="684"/>
      <c r="BW30" s="684"/>
      <c r="BX30" s="620">
        <v>93.7</v>
      </c>
      <c r="BY30" s="684"/>
      <c r="BZ30" s="684"/>
      <c r="CA30" s="684"/>
      <c r="CB30" s="685"/>
      <c r="CD30" s="688"/>
      <c r="CE30" s="689"/>
      <c r="CF30" s="639" t="s">
        <v>294</v>
      </c>
      <c r="CG30" s="640"/>
      <c r="CH30" s="640"/>
      <c r="CI30" s="640"/>
      <c r="CJ30" s="640"/>
      <c r="CK30" s="640"/>
      <c r="CL30" s="640"/>
      <c r="CM30" s="640"/>
      <c r="CN30" s="640"/>
      <c r="CO30" s="640"/>
      <c r="CP30" s="640"/>
      <c r="CQ30" s="641"/>
      <c r="CR30" s="625">
        <v>3746404</v>
      </c>
      <c r="CS30" s="626"/>
      <c r="CT30" s="626"/>
      <c r="CU30" s="626"/>
      <c r="CV30" s="626"/>
      <c r="CW30" s="626"/>
      <c r="CX30" s="626"/>
      <c r="CY30" s="627"/>
      <c r="CZ30" s="659">
        <v>11</v>
      </c>
      <c r="DA30" s="660"/>
      <c r="DB30" s="660"/>
      <c r="DC30" s="661"/>
      <c r="DD30" s="634">
        <v>3681181</v>
      </c>
      <c r="DE30" s="626"/>
      <c r="DF30" s="626"/>
      <c r="DG30" s="626"/>
      <c r="DH30" s="626"/>
      <c r="DI30" s="626"/>
      <c r="DJ30" s="626"/>
      <c r="DK30" s="627"/>
      <c r="DL30" s="634">
        <v>3681181</v>
      </c>
      <c r="DM30" s="626"/>
      <c r="DN30" s="626"/>
      <c r="DO30" s="626"/>
      <c r="DP30" s="626"/>
      <c r="DQ30" s="626"/>
      <c r="DR30" s="626"/>
      <c r="DS30" s="626"/>
      <c r="DT30" s="626"/>
      <c r="DU30" s="626"/>
      <c r="DV30" s="627"/>
      <c r="DW30" s="630">
        <v>18.7</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1278127</v>
      </c>
      <c r="S31" s="626"/>
      <c r="T31" s="626"/>
      <c r="U31" s="626"/>
      <c r="V31" s="626"/>
      <c r="W31" s="626"/>
      <c r="X31" s="626"/>
      <c r="Y31" s="627"/>
      <c r="Z31" s="628">
        <v>3.6</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96.7</v>
      </c>
      <c r="BN31" s="681"/>
      <c r="BO31" s="681"/>
      <c r="BP31" s="681"/>
      <c r="BQ31" s="682"/>
      <c r="BR31" s="680">
        <v>99.1</v>
      </c>
      <c r="BS31" s="657"/>
      <c r="BT31" s="657"/>
      <c r="BU31" s="657"/>
      <c r="BV31" s="657"/>
      <c r="BW31" s="657"/>
      <c r="BX31" s="631">
        <v>96</v>
      </c>
      <c r="BY31" s="681"/>
      <c r="BZ31" s="681"/>
      <c r="CA31" s="681"/>
      <c r="CB31" s="682"/>
      <c r="CD31" s="688"/>
      <c r="CE31" s="689"/>
      <c r="CF31" s="639" t="s">
        <v>298</v>
      </c>
      <c r="CG31" s="640"/>
      <c r="CH31" s="640"/>
      <c r="CI31" s="640"/>
      <c r="CJ31" s="640"/>
      <c r="CK31" s="640"/>
      <c r="CL31" s="640"/>
      <c r="CM31" s="640"/>
      <c r="CN31" s="640"/>
      <c r="CO31" s="640"/>
      <c r="CP31" s="640"/>
      <c r="CQ31" s="641"/>
      <c r="CR31" s="625">
        <v>250502</v>
      </c>
      <c r="CS31" s="657"/>
      <c r="CT31" s="657"/>
      <c r="CU31" s="657"/>
      <c r="CV31" s="657"/>
      <c r="CW31" s="657"/>
      <c r="CX31" s="657"/>
      <c r="CY31" s="658"/>
      <c r="CZ31" s="659">
        <v>0.7</v>
      </c>
      <c r="DA31" s="660"/>
      <c r="DB31" s="660"/>
      <c r="DC31" s="661"/>
      <c r="DD31" s="634">
        <v>250502</v>
      </c>
      <c r="DE31" s="657"/>
      <c r="DF31" s="657"/>
      <c r="DG31" s="657"/>
      <c r="DH31" s="657"/>
      <c r="DI31" s="657"/>
      <c r="DJ31" s="657"/>
      <c r="DK31" s="658"/>
      <c r="DL31" s="634">
        <v>250502</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994697</v>
      </c>
      <c r="S32" s="626"/>
      <c r="T32" s="626"/>
      <c r="U32" s="626"/>
      <c r="V32" s="626"/>
      <c r="W32" s="626"/>
      <c r="X32" s="626"/>
      <c r="Y32" s="627"/>
      <c r="Z32" s="628">
        <v>2.8</v>
      </c>
      <c r="AA32" s="628"/>
      <c r="AB32" s="628"/>
      <c r="AC32" s="628"/>
      <c r="AD32" s="629">
        <v>170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98.7</v>
      </c>
      <c r="BH32" s="693"/>
      <c r="BI32" s="693"/>
      <c r="BJ32" s="693"/>
      <c r="BK32" s="693"/>
      <c r="BL32" s="693"/>
      <c r="BM32" s="694">
        <v>92.3</v>
      </c>
      <c r="BN32" s="693"/>
      <c r="BO32" s="693"/>
      <c r="BP32" s="693"/>
      <c r="BQ32" s="695"/>
      <c r="BR32" s="692">
        <v>98.5</v>
      </c>
      <c r="BS32" s="693"/>
      <c r="BT32" s="693"/>
      <c r="BU32" s="693"/>
      <c r="BV32" s="693"/>
      <c r="BW32" s="693"/>
      <c r="BX32" s="694">
        <v>91.3</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3848600</v>
      </c>
      <c r="S33" s="626"/>
      <c r="T33" s="626"/>
      <c r="U33" s="626"/>
      <c r="V33" s="626"/>
      <c r="W33" s="626"/>
      <c r="X33" s="626"/>
      <c r="Y33" s="627"/>
      <c r="Z33" s="628">
        <v>10.9</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14111495</v>
      </c>
      <c r="CS33" s="657"/>
      <c r="CT33" s="657"/>
      <c r="CU33" s="657"/>
      <c r="CV33" s="657"/>
      <c r="CW33" s="657"/>
      <c r="CX33" s="657"/>
      <c r="CY33" s="658"/>
      <c r="CZ33" s="659">
        <v>41.4</v>
      </c>
      <c r="DA33" s="660"/>
      <c r="DB33" s="660"/>
      <c r="DC33" s="661"/>
      <c r="DD33" s="634">
        <v>10835856</v>
      </c>
      <c r="DE33" s="657"/>
      <c r="DF33" s="657"/>
      <c r="DG33" s="657"/>
      <c r="DH33" s="657"/>
      <c r="DI33" s="657"/>
      <c r="DJ33" s="657"/>
      <c r="DK33" s="658"/>
      <c r="DL33" s="634">
        <v>8567145</v>
      </c>
      <c r="DM33" s="657"/>
      <c r="DN33" s="657"/>
      <c r="DO33" s="657"/>
      <c r="DP33" s="657"/>
      <c r="DQ33" s="657"/>
      <c r="DR33" s="657"/>
      <c r="DS33" s="657"/>
      <c r="DT33" s="657"/>
      <c r="DU33" s="657"/>
      <c r="DV33" s="658"/>
      <c r="DW33" s="630">
        <v>43.5</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4867943</v>
      </c>
      <c r="CS34" s="626"/>
      <c r="CT34" s="626"/>
      <c r="CU34" s="626"/>
      <c r="CV34" s="626"/>
      <c r="CW34" s="626"/>
      <c r="CX34" s="626"/>
      <c r="CY34" s="627"/>
      <c r="CZ34" s="659">
        <v>14.3</v>
      </c>
      <c r="DA34" s="660"/>
      <c r="DB34" s="660"/>
      <c r="DC34" s="661"/>
      <c r="DD34" s="634">
        <v>3695875</v>
      </c>
      <c r="DE34" s="626"/>
      <c r="DF34" s="626"/>
      <c r="DG34" s="626"/>
      <c r="DH34" s="626"/>
      <c r="DI34" s="626"/>
      <c r="DJ34" s="626"/>
      <c r="DK34" s="627"/>
      <c r="DL34" s="634">
        <v>2754322</v>
      </c>
      <c r="DM34" s="626"/>
      <c r="DN34" s="626"/>
      <c r="DO34" s="626"/>
      <c r="DP34" s="626"/>
      <c r="DQ34" s="626"/>
      <c r="DR34" s="626"/>
      <c r="DS34" s="626"/>
      <c r="DT34" s="626"/>
      <c r="DU34" s="626"/>
      <c r="DV34" s="627"/>
      <c r="DW34" s="630">
        <v>14</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1287600</v>
      </c>
      <c r="S35" s="626"/>
      <c r="T35" s="626"/>
      <c r="U35" s="626"/>
      <c r="V35" s="626"/>
      <c r="W35" s="626"/>
      <c r="X35" s="626"/>
      <c r="Y35" s="627"/>
      <c r="Z35" s="628">
        <v>3.7</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3446108</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648890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290244</v>
      </c>
      <c r="CS35" s="657"/>
      <c r="CT35" s="657"/>
      <c r="CU35" s="657"/>
      <c r="CV35" s="657"/>
      <c r="CW35" s="657"/>
      <c r="CX35" s="657"/>
      <c r="CY35" s="658"/>
      <c r="CZ35" s="659">
        <v>0.9</v>
      </c>
      <c r="DA35" s="660"/>
      <c r="DB35" s="660"/>
      <c r="DC35" s="661"/>
      <c r="DD35" s="634">
        <v>250638</v>
      </c>
      <c r="DE35" s="657"/>
      <c r="DF35" s="657"/>
      <c r="DG35" s="657"/>
      <c r="DH35" s="657"/>
      <c r="DI35" s="657"/>
      <c r="DJ35" s="657"/>
      <c r="DK35" s="658"/>
      <c r="DL35" s="634">
        <v>229779</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35182418</v>
      </c>
      <c r="S36" s="698"/>
      <c r="T36" s="698"/>
      <c r="U36" s="698"/>
      <c r="V36" s="698"/>
      <c r="W36" s="698"/>
      <c r="X36" s="698"/>
      <c r="Y36" s="699"/>
      <c r="Z36" s="700">
        <v>100</v>
      </c>
      <c r="AA36" s="700"/>
      <c r="AB36" s="700"/>
      <c r="AC36" s="700"/>
      <c r="AD36" s="701">
        <v>18399345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938381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589330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4794843</v>
      </c>
      <c r="CS36" s="626"/>
      <c r="CT36" s="626"/>
      <c r="CU36" s="626"/>
      <c r="CV36" s="626"/>
      <c r="CW36" s="626"/>
      <c r="CX36" s="626"/>
      <c r="CY36" s="627"/>
      <c r="CZ36" s="659">
        <v>14.1</v>
      </c>
      <c r="DA36" s="660"/>
      <c r="DB36" s="660"/>
      <c r="DC36" s="661"/>
      <c r="DD36" s="634">
        <v>3757559</v>
      </c>
      <c r="DE36" s="626"/>
      <c r="DF36" s="626"/>
      <c r="DG36" s="626"/>
      <c r="DH36" s="626"/>
      <c r="DI36" s="626"/>
      <c r="DJ36" s="626"/>
      <c r="DK36" s="627"/>
      <c r="DL36" s="634">
        <v>2843663</v>
      </c>
      <c r="DM36" s="626"/>
      <c r="DN36" s="626"/>
      <c r="DO36" s="626"/>
      <c r="DP36" s="626"/>
      <c r="DQ36" s="626"/>
      <c r="DR36" s="626"/>
      <c r="DS36" s="626"/>
      <c r="DT36" s="626"/>
      <c r="DU36" s="626"/>
      <c r="DV36" s="627"/>
      <c r="DW36" s="630">
        <v>14.4</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74224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11177</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2007490</v>
      </c>
      <c r="CS37" s="657"/>
      <c r="CT37" s="657"/>
      <c r="CU37" s="657"/>
      <c r="CV37" s="657"/>
      <c r="CW37" s="657"/>
      <c r="CX37" s="657"/>
      <c r="CY37" s="658"/>
      <c r="CZ37" s="659">
        <v>5.9</v>
      </c>
      <c r="DA37" s="660"/>
      <c r="DB37" s="660"/>
      <c r="DC37" s="661"/>
      <c r="DD37" s="634">
        <v>2007490</v>
      </c>
      <c r="DE37" s="657"/>
      <c r="DF37" s="657"/>
      <c r="DG37" s="657"/>
      <c r="DH37" s="657"/>
      <c r="DI37" s="657"/>
      <c r="DJ37" s="657"/>
      <c r="DK37" s="658"/>
      <c r="DL37" s="634">
        <v>1988404</v>
      </c>
      <c r="DM37" s="657"/>
      <c r="DN37" s="657"/>
      <c r="DO37" s="657"/>
      <c r="DP37" s="657"/>
      <c r="DQ37" s="657"/>
      <c r="DR37" s="657"/>
      <c r="DS37" s="657"/>
      <c r="DT37" s="657"/>
      <c r="DU37" s="657"/>
      <c r="DV37" s="658"/>
      <c r="DW37" s="630">
        <v>10.1</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17755</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19663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3371884</v>
      </c>
      <c r="CS38" s="626"/>
      <c r="CT38" s="626"/>
      <c r="CU38" s="626"/>
      <c r="CV38" s="626"/>
      <c r="CW38" s="626"/>
      <c r="CX38" s="626"/>
      <c r="CY38" s="627"/>
      <c r="CZ38" s="659">
        <v>9.9</v>
      </c>
      <c r="DA38" s="660"/>
      <c r="DB38" s="660"/>
      <c r="DC38" s="661"/>
      <c r="DD38" s="634">
        <v>2927092</v>
      </c>
      <c r="DE38" s="626"/>
      <c r="DF38" s="626"/>
      <c r="DG38" s="626"/>
      <c r="DH38" s="626"/>
      <c r="DI38" s="626"/>
      <c r="DJ38" s="626"/>
      <c r="DK38" s="627"/>
      <c r="DL38" s="634">
        <v>2739381</v>
      </c>
      <c r="DM38" s="626"/>
      <c r="DN38" s="626"/>
      <c r="DO38" s="626"/>
      <c r="DP38" s="626"/>
      <c r="DQ38" s="626"/>
      <c r="DR38" s="626"/>
      <c r="DS38" s="626"/>
      <c r="DT38" s="626"/>
      <c r="DU38" s="626"/>
      <c r="DV38" s="627"/>
      <c r="DW38" s="630">
        <v>13.9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207897</v>
      </c>
      <c r="CS39" s="657"/>
      <c r="CT39" s="657"/>
      <c r="CU39" s="657"/>
      <c r="CV39" s="657"/>
      <c r="CW39" s="657"/>
      <c r="CX39" s="657"/>
      <c r="CY39" s="658"/>
      <c r="CZ39" s="659">
        <v>0.6</v>
      </c>
      <c r="DA39" s="660"/>
      <c r="DB39" s="660"/>
      <c r="DC39" s="661"/>
      <c r="DD39" s="634">
        <v>204692</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581280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578684</v>
      </c>
      <c r="CS40" s="626"/>
      <c r="CT40" s="626"/>
      <c r="CU40" s="626"/>
      <c r="CV40" s="626"/>
      <c r="CW40" s="626"/>
      <c r="CX40" s="626"/>
      <c r="CY40" s="627"/>
      <c r="CZ40" s="659">
        <v>1.7</v>
      </c>
      <c r="DA40" s="660"/>
      <c r="DB40" s="660"/>
      <c r="DC40" s="661"/>
      <c r="DD40" s="634" t="s">
        <v>323</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1834468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5171573</v>
      </c>
      <c r="CS42" s="626"/>
      <c r="CT42" s="626"/>
      <c r="CU42" s="626"/>
      <c r="CV42" s="626"/>
      <c r="CW42" s="626"/>
      <c r="CX42" s="626"/>
      <c r="CY42" s="627"/>
      <c r="CZ42" s="659">
        <v>15.2</v>
      </c>
      <c r="DA42" s="708"/>
      <c r="DB42" s="708"/>
      <c r="DC42" s="709"/>
      <c r="DD42" s="634">
        <v>908890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120851</v>
      </c>
      <c r="CS43" s="657"/>
      <c r="CT43" s="657"/>
      <c r="CU43" s="657"/>
      <c r="CV43" s="657"/>
      <c r="CW43" s="657"/>
      <c r="CX43" s="657"/>
      <c r="CY43" s="658"/>
      <c r="CZ43" s="659">
        <v>0.4</v>
      </c>
      <c r="DA43" s="660"/>
      <c r="DB43" s="660"/>
      <c r="DC43" s="661"/>
      <c r="DD43" s="634">
        <v>120851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5162955</v>
      </c>
      <c r="CS44" s="626"/>
      <c r="CT44" s="626"/>
      <c r="CU44" s="626"/>
      <c r="CV44" s="626"/>
      <c r="CW44" s="626"/>
      <c r="CX44" s="626"/>
      <c r="CY44" s="627"/>
      <c r="CZ44" s="659">
        <v>15.1</v>
      </c>
      <c r="DA44" s="708"/>
      <c r="DB44" s="708"/>
      <c r="DC44" s="709"/>
      <c r="DD44" s="634">
        <v>906028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2837427</v>
      </c>
      <c r="CS45" s="657"/>
      <c r="CT45" s="657"/>
      <c r="CU45" s="657"/>
      <c r="CV45" s="657"/>
      <c r="CW45" s="657"/>
      <c r="CX45" s="657"/>
      <c r="CY45" s="658"/>
      <c r="CZ45" s="659">
        <v>8.3000000000000007</v>
      </c>
      <c r="DA45" s="660"/>
      <c r="DB45" s="660"/>
      <c r="DC45" s="661"/>
      <c r="DD45" s="634">
        <v>198592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2303024</v>
      </c>
      <c r="CS46" s="626"/>
      <c r="CT46" s="626"/>
      <c r="CU46" s="626"/>
      <c r="CV46" s="626"/>
      <c r="CW46" s="626"/>
      <c r="CX46" s="626"/>
      <c r="CY46" s="627"/>
      <c r="CZ46" s="659">
        <v>6.8</v>
      </c>
      <c r="DA46" s="708"/>
      <c r="DB46" s="708"/>
      <c r="DC46" s="709"/>
      <c r="DD46" s="634">
        <v>689032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8618</v>
      </c>
      <c r="CS47" s="657"/>
      <c r="CT47" s="657"/>
      <c r="CU47" s="657"/>
      <c r="CV47" s="657"/>
      <c r="CW47" s="657"/>
      <c r="CX47" s="657"/>
      <c r="CY47" s="658"/>
      <c r="CZ47" s="659">
        <v>0</v>
      </c>
      <c r="DA47" s="660"/>
      <c r="DB47" s="660"/>
      <c r="DC47" s="661"/>
      <c r="DD47" s="634">
        <v>2862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34102592</v>
      </c>
      <c r="CS49" s="693"/>
      <c r="CT49" s="693"/>
      <c r="CU49" s="693"/>
      <c r="CV49" s="693"/>
      <c r="CW49" s="693"/>
      <c r="CX49" s="693"/>
      <c r="CY49" s="720"/>
      <c r="CZ49" s="721">
        <v>100</v>
      </c>
      <c r="DA49" s="722"/>
      <c r="DB49" s="722"/>
      <c r="DC49" s="723"/>
      <c r="DD49" s="724">
        <v>21949799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35050</v>
      </c>
      <c r="R7" s="755"/>
      <c r="S7" s="755"/>
      <c r="T7" s="755"/>
      <c r="U7" s="755"/>
      <c r="V7" s="755">
        <v>34032</v>
      </c>
      <c r="W7" s="755"/>
      <c r="X7" s="755"/>
      <c r="Y7" s="755"/>
      <c r="Z7" s="755"/>
      <c r="AA7" s="755">
        <v>1018</v>
      </c>
      <c r="AB7" s="755"/>
      <c r="AC7" s="755"/>
      <c r="AD7" s="755"/>
      <c r="AE7" s="756"/>
      <c r="AF7" s="757">
        <v>861</v>
      </c>
      <c r="AG7" s="758"/>
      <c r="AH7" s="758"/>
      <c r="AI7" s="758"/>
      <c r="AJ7" s="759"/>
      <c r="AK7" s="794">
        <v>1221</v>
      </c>
      <c r="AL7" s="795"/>
      <c r="AM7" s="795"/>
      <c r="AN7" s="795"/>
      <c r="AO7" s="795"/>
      <c r="AP7" s="795">
        <v>31151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5</v>
      </c>
      <c r="CI7" s="792"/>
      <c r="CJ7" s="792"/>
      <c r="CK7" s="792"/>
      <c r="CL7" s="793"/>
      <c r="CM7" s="791">
        <v>17</v>
      </c>
      <c r="CN7" s="792"/>
      <c r="CO7" s="792"/>
      <c r="CP7" s="792"/>
      <c r="CQ7" s="793"/>
      <c r="CR7" s="791">
        <v>10</v>
      </c>
      <c r="CS7" s="792"/>
      <c r="CT7" s="792"/>
      <c r="CU7" s="792"/>
      <c r="CV7" s="793"/>
      <c r="CW7" s="791">
        <v>2</v>
      </c>
      <c r="CX7" s="792"/>
      <c r="CY7" s="792"/>
      <c r="CZ7" s="792"/>
      <c r="DA7" s="793"/>
      <c r="DB7" s="791" t="s">
        <v>559</v>
      </c>
      <c r="DC7" s="792"/>
      <c r="DD7" s="792"/>
      <c r="DE7" s="792"/>
      <c r="DF7" s="793"/>
      <c r="DG7" s="791" t="s">
        <v>559</v>
      </c>
      <c r="DH7" s="792"/>
      <c r="DI7" s="792"/>
      <c r="DJ7" s="792"/>
      <c r="DK7" s="793"/>
      <c r="DL7" s="791" t="s">
        <v>559</v>
      </c>
      <c r="DM7" s="792"/>
      <c r="DN7" s="792"/>
      <c r="DO7" s="792"/>
      <c r="DP7" s="793"/>
      <c r="DQ7" s="791" t="s">
        <v>559</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149</v>
      </c>
      <c r="R8" s="779"/>
      <c r="S8" s="779"/>
      <c r="T8" s="779"/>
      <c r="U8" s="779"/>
      <c r="V8" s="779">
        <v>87</v>
      </c>
      <c r="W8" s="779"/>
      <c r="X8" s="779"/>
      <c r="Y8" s="779"/>
      <c r="Z8" s="779"/>
      <c r="AA8" s="779">
        <v>62</v>
      </c>
      <c r="AB8" s="779"/>
      <c r="AC8" s="779"/>
      <c r="AD8" s="779"/>
      <c r="AE8" s="780"/>
      <c r="AF8" s="781">
        <v>62</v>
      </c>
      <c r="AG8" s="782"/>
      <c r="AH8" s="782"/>
      <c r="AI8" s="782"/>
      <c r="AJ8" s="783"/>
      <c r="AK8" s="784">
        <v>1</v>
      </c>
      <c r="AL8" s="785"/>
      <c r="AM8" s="785"/>
      <c r="AN8" s="785"/>
      <c r="AO8" s="785"/>
      <c r="AP8" s="785" t="s">
        <v>541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-1</v>
      </c>
      <c r="CI8" s="802"/>
      <c r="CJ8" s="802"/>
      <c r="CK8" s="802"/>
      <c r="CL8" s="803"/>
      <c r="CM8" s="801">
        <v>175</v>
      </c>
      <c r="CN8" s="802"/>
      <c r="CO8" s="802"/>
      <c r="CP8" s="802"/>
      <c r="CQ8" s="803"/>
      <c r="CR8" s="801">
        <v>15</v>
      </c>
      <c r="CS8" s="802"/>
      <c r="CT8" s="802"/>
      <c r="CU8" s="802"/>
      <c r="CV8" s="803"/>
      <c r="CW8" s="801">
        <v>67</v>
      </c>
      <c r="CX8" s="802"/>
      <c r="CY8" s="802"/>
      <c r="CZ8" s="802"/>
      <c r="DA8" s="803"/>
      <c r="DB8" s="801" t="s">
        <v>560</v>
      </c>
      <c r="DC8" s="802"/>
      <c r="DD8" s="802"/>
      <c r="DE8" s="802"/>
      <c r="DF8" s="803"/>
      <c r="DG8" s="801" t="s">
        <v>560</v>
      </c>
      <c r="DH8" s="802"/>
      <c r="DI8" s="802"/>
      <c r="DJ8" s="802"/>
      <c r="DK8" s="803"/>
      <c r="DL8" s="801" t="s">
        <v>560</v>
      </c>
      <c r="DM8" s="802"/>
      <c r="DN8" s="802"/>
      <c r="DO8" s="802"/>
      <c r="DP8" s="803"/>
      <c r="DQ8" s="801" t="s">
        <v>560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v>0</v>
      </c>
      <c r="CI9" s="802"/>
      <c r="CJ9" s="802"/>
      <c r="CK9" s="802"/>
      <c r="CL9" s="803"/>
      <c r="CM9" s="801">
        <v>61</v>
      </c>
      <c r="CN9" s="802"/>
      <c r="CO9" s="802"/>
      <c r="CP9" s="802"/>
      <c r="CQ9" s="803"/>
      <c r="CR9" s="801">
        <v>20</v>
      </c>
      <c r="CS9" s="802"/>
      <c r="CT9" s="802"/>
      <c r="CU9" s="802"/>
      <c r="CV9" s="803"/>
      <c r="CW9" s="801">
        <v>16</v>
      </c>
      <c r="CX9" s="802"/>
      <c r="CY9" s="802"/>
      <c r="CZ9" s="802"/>
      <c r="DA9" s="803"/>
      <c r="DB9" s="801" t="s">
        <v>560</v>
      </c>
      <c r="DC9" s="802"/>
      <c r="DD9" s="802"/>
      <c r="DE9" s="802"/>
      <c r="DF9" s="803"/>
      <c r="DG9" s="801" t="s">
        <v>560</v>
      </c>
      <c r="DH9" s="802"/>
      <c r="DI9" s="802"/>
      <c r="DJ9" s="802"/>
      <c r="DK9" s="803"/>
      <c r="DL9" s="801" t="s">
        <v>560</v>
      </c>
      <c r="DM9" s="802"/>
      <c r="DN9" s="802"/>
      <c r="DO9" s="802"/>
      <c r="DP9" s="803"/>
      <c r="DQ9" s="801" t="s">
        <v>560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557</v>
      </c>
      <c r="BT10" s="789"/>
      <c r="BU10" s="789"/>
      <c r="BV10" s="789"/>
      <c r="BW10" s="789"/>
      <c r="BX10" s="789"/>
      <c r="BY10" s="789"/>
      <c r="BZ10" s="789"/>
      <c r="CA10" s="789"/>
      <c r="CB10" s="789"/>
      <c r="CC10" s="789"/>
      <c r="CD10" s="789"/>
      <c r="CE10" s="789"/>
      <c r="CF10" s="789"/>
      <c r="CG10" s="790"/>
      <c r="CH10" s="801">
        <v>1</v>
      </c>
      <c r="CI10" s="802"/>
      <c r="CJ10" s="802"/>
      <c r="CK10" s="802"/>
      <c r="CL10" s="803"/>
      <c r="CM10" s="801">
        <v>25</v>
      </c>
      <c r="CN10" s="802"/>
      <c r="CO10" s="802"/>
      <c r="CP10" s="802"/>
      <c r="CQ10" s="803"/>
      <c r="CR10" s="801">
        <v>31</v>
      </c>
      <c r="CS10" s="802"/>
      <c r="CT10" s="802"/>
      <c r="CU10" s="802"/>
      <c r="CV10" s="803"/>
      <c r="CW10" s="801" t="s">
        <v>559</v>
      </c>
      <c r="CX10" s="802"/>
      <c r="CY10" s="802"/>
      <c r="CZ10" s="802"/>
      <c r="DA10" s="803"/>
      <c r="DB10" s="801">
        <v>193</v>
      </c>
      <c r="DC10" s="802"/>
      <c r="DD10" s="802"/>
      <c r="DE10" s="802"/>
      <c r="DF10" s="803"/>
      <c r="DG10" s="801" t="s">
        <v>560</v>
      </c>
      <c r="DH10" s="802"/>
      <c r="DI10" s="802"/>
      <c r="DJ10" s="802"/>
      <c r="DK10" s="803"/>
      <c r="DL10" s="801" t="s">
        <v>560</v>
      </c>
      <c r="DM10" s="802"/>
      <c r="DN10" s="802"/>
      <c r="DO10" s="802"/>
      <c r="DP10" s="803"/>
      <c r="DQ10" s="801" t="s">
        <v>560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558</v>
      </c>
      <c r="BT11" s="789"/>
      <c r="BU11" s="789"/>
      <c r="BV11" s="789"/>
      <c r="BW11" s="789"/>
      <c r="BX11" s="789"/>
      <c r="BY11" s="789"/>
      <c r="BZ11" s="789"/>
      <c r="CA11" s="789"/>
      <c r="CB11" s="789"/>
      <c r="CC11" s="789"/>
      <c r="CD11" s="789"/>
      <c r="CE11" s="789"/>
      <c r="CF11" s="789"/>
      <c r="CG11" s="790"/>
      <c r="CH11" s="801">
        <v>1</v>
      </c>
      <c r="CI11" s="802"/>
      <c r="CJ11" s="802"/>
      <c r="CK11" s="802"/>
      <c r="CL11" s="803"/>
      <c r="CM11" s="801">
        <v>24</v>
      </c>
      <c r="CN11" s="802"/>
      <c r="CO11" s="802"/>
      <c r="CP11" s="802"/>
      <c r="CQ11" s="803"/>
      <c r="CR11" s="801">
        <v>50</v>
      </c>
      <c r="CS11" s="802"/>
      <c r="CT11" s="802"/>
      <c r="CU11" s="802"/>
      <c r="CV11" s="803"/>
      <c r="CW11" s="801" t="s">
        <v>559</v>
      </c>
      <c r="CX11" s="802"/>
      <c r="CY11" s="802"/>
      <c r="CZ11" s="802"/>
      <c r="DA11" s="803"/>
      <c r="DB11" s="801" t="s">
        <v>561</v>
      </c>
      <c r="DC11" s="802"/>
      <c r="DD11" s="802"/>
      <c r="DE11" s="802"/>
      <c r="DF11" s="803"/>
      <c r="DG11" s="801" t="s">
        <v>560</v>
      </c>
      <c r="DH11" s="802"/>
      <c r="DI11" s="802"/>
      <c r="DJ11" s="802"/>
      <c r="DK11" s="803"/>
      <c r="DL11" s="801" t="s">
        <v>560</v>
      </c>
      <c r="DM11" s="802"/>
      <c r="DN11" s="802"/>
      <c r="DO11" s="802"/>
      <c r="DP11" s="803"/>
      <c r="DQ11" s="801" t="s">
        <v>560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35197</v>
      </c>
      <c r="R23" s="814"/>
      <c r="S23" s="814"/>
      <c r="T23" s="814"/>
      <c r="U23" s="814"/>
      <c r="V23" s="814">
        <v>34117</v>
      </c>
      <c r="W23" s="814"/>
      <c r="X23" s="814"/>
      <c r="Y23" s="814"/>
      <c r="Z23" s="814"/>
      <c r="AA23" s="814">
        <v>1080</v>
      </c>
      <c r="AB23" s="814"/>
      <c r="AC23" s="814"/>
      <c r="AD23" s="814"/>
      <c r="AE23" s="815"/>
      <c r="AF23" s="816">
        <v>923</v>
      </c>
      <c r="AG23" s="814"/>
      <c r="AH23" s="814"/>
      <c r="AI23" s="814"/>
      <c r="AJ23" s="817"/>
      <c r="AK23" s="818"/>
      <c r="AL23" s="819"/>
      <c r="AM23" s="819"/>
      <c r="AN23" s="819"/>
      <c r="AO23" s="819"/>
      <c r="AP23" s="814">
        <v>31151</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10051</v>
      </c>
      <c r="R28" s="843"/>
      <c r="S28" s="843"/>
      <c r="T28" s="843"/>
      <c r="U28" s="843"/>
      <c r="V28" s="843">
        <v>9402</v>
      </c>
      <c r="W28" s="843"/>
      <c r="X28" s="843"/>
      <c r="Y28" s="843"/>
      <c r="Z28" s="843"/>
      <c r="AA28" s="843">
        <v>649</v>
      </c>
      <c r="AB28" s="843"/>
      <c r="AC28" s="843"/>
      <c r="AD28" s="843"/>
      <c r="AE28" s="844"/>
      <c r="AF28" s="845">
        <v>649</v>
      </c>
      <c r="AG28" s="843"/>
      <c r="AH28" s="843"/>
      <c r="AI28" s="843"/>
      <c r="AJ28" s="846"/>
      <c r="AK28" s="847">
        <v>581</v>
      </c>
      <c r="AL28" s="838"/>
      <c r="AM28" s="838"/>
      <c r="AN28" s="838"/>
      <c r="AO28" s="838"/>
      <c r="AP28" s="838" t="s">
        <v>541</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6449</v>
      </c>
      <c r="R29" s="779"/>
      <c r="S29" s="779"/>
      <c r="T29" s="779"/>
      <c r="U29" s="779"/>
      <c r="V29" s="779">
        <v>6096</v>
      </c>
      <c r="W29" s="779"/>
      <c r="X29" s="779"/>
      <c r="Y29" s="779"/>
      <c r="Z29" s="779"/>
      <c r="AA29" s="779">
        <v>353</v>
      </c>
      <c r="AB29" s="779"/>
      <c r="AC29" s="779"/>
      <c r="AD29" s="779"/>
      <c r="AE29" s="780"/>
      <c r="AF29" s="781">
        <v>353</v>
      </c>
      <c r="AG29" s="782"/>
      <c r="AH29" s="782"/>
      <c r="AI29" s="782"/>
      <c r="AJ29" s="783"/>
      <c r="AK29" s="850">
        <v>998</v>
      </c>
      <c r="AL29" s="851"/>
      <c r="AM29" s="851"/>
      <c r="AN29" s="851"/>
      <c r="AO29" s="851"/>
      <c r="AP29" s="851" t="s">
        <v>541</v>
      </c>
      <c r="AQ29" s="851"/>
      <c r="AR29" s="851"/>
      <c r="AS29" s="851"/>
      <c r="AT29" s="851"/>
      <c r="AU29" s="851" t="s">
        <v>542</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629</v>
      </c>
      <c r="R30" s="779"/>
      <c r="S30" s="779"/>
      <c r="T30" s="779"/>
      <c r="U30" s="779"/>
      <c r="V30" s="779">
        <v>627</v>
      </c>
      <c r="W30" s="779"/>
      <c r="X30" s="779"/>
      <c r="Y30" s="779"/>
      <c r="Z30" s="779"/>
      <c r="AA30" s="779">
        <v>2</v>
      </c>
      <c r="AB30" s="779"/>
      <c r="AC30" s="779"/>
      <c r="AD30" s="779"/>
      <c r="AE30" s="780"/>
      <c r="AF30" s="781">
        <v>2</v>
      </c>
      <c r="AG30" s="782"/>
      <c r="AH30" s="782"/>
      <c r="AI30" s="782"/>
      <c r="AJ30" s="783"/>
      <c r="AK30" s="850">
        <v>170</v>
      </c>
      <c r="AL30" s="851"/>
      <c r="AM30" s="851"/>
      <c r="AN30" s="851"/>
      <c r="AO30" s="851"/>
      <c r="AP30" s="851" t="s">
        <v>543</v>
      </c>
      <c r="AQ30" s="851"/>
      <c r="AR30" s="851"/>
      <c r="AS30" s="851"/>
      <c r="AT30" s="851"/>
      <c r="AU30" s="851" t="s">
        <v>542</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1559</v>
      </c>
      <c r="R31" s="779"/>
      <c r="S31" s="779"/>
      <c r="T31" s="779"/>
      <c r="U31" s="779"/>
      <c r="V31" s="779">
        <v>1435</v>
      </c>
      <c r="W31" s="779"/>
      <c r="X31" s="779"/>
      <c r="Y31" s="779"/>
      <c r="Z31" s="779"/>
      <c r="AA31" s="779">
        <v>124</v>
      </c>
      <c r="AB31" s="779"/>
      <c r="AC31" s="779"/>
      <c r="AD31" s="779"/>
      <c r="AE31" s="780"/>
      <c r="AF31" s="781">
        <v>1418</v>
      </c>
      <c r="AG31" s="782"/>
      <c r="AH31" s="782"/>
      <c r="AI31" s="782"/>
      <c r="AJ31" s="783"/>
      <c r="AK31" s="850">
        <v>35</v>
      </c>
      <c r="AL31" s="851"/>
      <c r="AM31" s="851"/>
      <c r="AN31" s="851"/>
      <c r="AO31" s="851"/>
      <c r="AP31" s="851">
        <v>5970</v>
      </c>
      <c r="AQ31" s="851"/>
      <c r="AR31" s="851"/>
      <c r="AS31" s="851"/>
      <c r="AT31" s="851"/>
      <c r="AU31" s="851">
        <v>931</v>
      </c>
      <c r="AV31" s="851"/>
      <c r="AW31" s="851"/>
      <c r="AX31" s="851"/>
      <c r="AY31" s="851"/>
      <c r="AZ31" s="852" t="s">
        <v>542</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2167</v>
      </c>
      <c r="R32" s="779"/>
      <c r="S32" s="779"/>
      <c r="T32" s="779"/>
      <c r="U32" s="779"/>
      <c r="V32" s="779">
        <v>1935</v>
      </c>
      <c r="W32" s="779"/>
      <c r="X32" s="779"/>
      <c r="Y32" s="779"/>
      <c r="Z32" s="779"/>
      <c r="AA32" s="779">
        <v>232</v>
      </c>
      <c r="AB32" s="779"/>
      <c r="AC32" s="779"/>
      <c r="AD32" s="779"/>
      <c r="AE32" s="780"/>
      <c r="AF32" s="781">
        <v>226</v>
      </c>
      <c r="AG32" s="782"/>
      <c r="AH32" s="782"/>
      <c r="AI32" s="782"/>
      <c r="AJ32" s="783"/>
      <c r="AK32" s="850">
        <v>784</v>
      </c>
      <c r="AL32" s="851"/>
      <c r="AM32" s="851"/>
      <c r="AN32" s="851"/>
      <c r="AO32" s="851"/>
      <c r="AP32" s="851">
        <v>9626</v>
      </c>
      <c r="AQ32" s="851"/>
      <c r="AR32" s="851"/>
      <c r="AS32" s="851"/>
      <c r="AT32" s="851"/>
      <c r="AU32" s="851">
        <v>8519</v>
      </c>
      <c r="AV32" s="851"/>
      <c r="AW32" s="851"/>
      <c r="AX32" s="851"/>
      <c r="AY32" s="851"/>
      <c r="AZ32" s="852" t="s">
        <v>541</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221</v>
      </c>
      <c r="R33" s="779"/>
      <c r="S33" s="779"/>
      <c r="T33" s="779"/>
      <c r="U33" s="779"/>
      <c r="V33" s="779">
        <v>203</v>
      </c>
      <c r="W33" s="779"/>
      <c r="X33" s="779"/>
      <c r="Y33" s="779"/>
      <c r="Z33" s="779"/>
      <c r="AA33" s="779">
        <v>18</v>
      </c>
      <c r="AB33" s="779"/>
      <c r="AC33" s="779"/>
      <c r="AD33" s="779"/>
      <c r="AE33" s="780"/>
      <c r="AF33" s="781">
        <v>18</v>
      </c>
      <c r="AG33" s="782"/>
      <c r="AH33" s="782"/>
      <c r="AI33" s="782"/>
      <c r="AJ33" s="783"/>
      <c r="AK33" s="850">
        <v>43</v>
      </c>
      <c r="AL33" s="851"/>
      <c r="AM33" s="851"/>
      <c r="AN33" s="851"/>
      <c r="AO33" s="851"/>
      <c r="AP33" s="851">
        <v>1038</v>
      </c>
      <c r="AQ33" s="851"/>
      <c r="AR33" s="851"/>
      <c r="AS33" s="851"/>
      <c r="AT33" s="851"/>
      <c r="AU33" s="851">
        <v>986</v>
      </c>
      <c r="AV33" s="851"/>
      <c r="AW33" s="851"/>
      <c r="AX33" s="851"/>
      <c r="AY33" s="851"/>
      <c r="AZ33" s="852" t="s">
        <v>541</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2665</v>
      </c>
      <c r="AG63" s="862"/>
      <c r="AH63" s="862"/>
      <c r="AI63" s="862"/>
      <c r="AJ63" s="863"/>
      <c r="AK63" s="864"/>
      <c r="AL63" s="859"/>
      <c r="AM63" s="859"/>
      <c r="AN63" s="859"/>
      <c r="AO63" s="859"/>
      <c r="AP63" s="862">
        <v>16633</v>
      </c>
      <c r="AQ63" s="862"/>
      <c r="AR63" s="862"/>
      <c r="AS63" s="862"/>
      <c r="AT63" s="862"/>
      <c r="AU63" s="862">
        <v>10436</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751</v>
      </c>
      <c r="R68" s="886"/>
      <c r="S68" s="886"/>
      <c r="T68" s="886"/>
      <c r="U68" s="886"/>
      <c r="V68" s="886">
        <v>605</v>
      </c>
      <c r="W68" s="886"/>
      <c r="X68" s="886"/>
      <c r="Y68" s="886"/>
      <c r="Z68" s="886"/>
      <c r="AA68" s="886">
        <v>146</v>
      </c>
      <c r="AB68" s="886"/>
      <c r="AC68" s="886"/>
      <c r="AD68" s="886"/>
      <c r="AE68" s="886"/>
      <c r="AF68" s="886">
        <v>146</v>
      </c>
      <c r="AG68" s="886"/>
      <c r="AH68" s="886"/>
      <c r="AI68" s="886"/>
      <c r="AJ68" s="886"/>
      <c r="AK68" s="886" t="s">
        <v>559</v>
      </c>
      <c r="AL68" s="886"/>
      <c r="AM68" s="886"/>
      <c r="AN68" s="886"/>
      <c r="AO68" s="886"/>
      <c r="AP68" s="886">
        <v>20</v>
      </c>
      <c r="AQ68" s="886"/>
      <c r="AR68" s="886"/>
      <c r="AS68" s="886"/>
      <c r="AT68" s="886"/>
      <c r="AU68" s="886">
        <v>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545</v>
      </c>
      <c r="C69" s="894"/>
      <c r="D69" s="894"/>
      <c r="E69" s="894"/>
      <c r="F69" s="894"/>
      <c r="G69" s="894"/>
      <c r="H69" s="894"/>
      <c r="I69" s="894"/>
      <c r="J69" s="894"/>
      <c r="K69" s="894"/>
      <c r="L69" s="894"/>
      <c r="M69" s="894"/>
      <c r="N69" s="894"/>
      <c r="O69" s="894"/>
      <c r="P69" s="895"/>
      <c r="Q69" s="896">
        <v>93</v>
      </c>
      <c r="R69" s="851"/>
      <c r="S69" s="851"/>
      <c r="T69" s="851"/>
      <c r="U69" s="851"/>
      <c r="V69" s="851">
        <v>74</v>
      </c>
      <c r="W69" s="851"/>
      <c r="X69" s="851"/>
      <c r="Y69" s="851"/>
      <c r="Z69" s="851"/>
      <c r="AA69" s="851">
        <v>19</v>
      </c>
      <c r="AB69" s="851"/>
      <c r="AC69" s="851"/>
      <c r="AD69" s="851"/>
      <c r="AE69" s="851"/>
      <c r="AF69" s="851">
        <v>19</v>
      </c>
      <c r="AG69" s="851"/>
      <c r="AH69" s="851"/>
      <c r="AI69" s="851"/>
      <c r="AJ69" s="851"/>
      <c r="AK69" s="851" t="s">
        <v>559</v>
      </c>
      <c r="AL69" s="851"/>
      <c r="AM69" s="851"/>
      <c r="AN69" s="851"/>
      <c r="AO69" s="851"/>
      <c r="AP69" s="851">
        <v>23</v>
      </c>
      <c r="AQ69" s="851"/>
      <c r="AR69" s="851"/>
      <c r="AS69" s="851"/>
      <c r="AT69" s="851"/>
      <c r="AU69" s="851">
        <v>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546</v>
      </c>
      <c r="C70" s="894"/>
      <c r="D70" s="894"/>
      <c r="E70" s="894"/>
      <c r="F70" s="894"/>
      <c r="G70" s="894"/>
      <c r="H70" s="894"/>
      <c r="I70" s="894"/>
      <c r="J70" s="894"/>
      <c r="K70" s="894"/>
      <c r="L70" s="894"/>
      <c r="M70" s="894"/>
      <c r="N70" s="894"/>
      <c r="O70" s="894"/>
      <c r="P70" s="895"/>
      <c r="Q70" s="896">
        <v>87</v>
      </c>
      <c r="R70" s="851"/>
      <c r="S70" s="851"/>
      <c r="T70" s="851"/>
      <c r="U70" s="851"/>
      <c r="V70" s="851">
        <v>72</v>
      </c>
      <c r="W70" s="851"/>
      <c r="X70" s="851"/>
      <c r="Y70" s="851"/>
      <c r="Z70" s="851"/>
      <c r="AA70" s="851">
        <v>15</v>
      </c>
      <c r="AB70" s="851"/>
      <c r="AC70" s="851"/>
      <c r="AD70" s="851"/>
      <c r="AE70" s="851"/>
      <c r="AF70" s="851">
        <v>15</v>
      </c>
      <c r="AG70" s="851"/>
      <c r="AH70" s="851"/>
      <c r="AI70" s="851"/>
      <c r="AJ70" s="851"/>
      <c r="AK70" s="851" t="s">
        <v>559</v>
      </c>
      <c r="AL70" s="851"/>
      <c r="AM70" s="851"/>
      <c r="AN70" s="851"/>
      <c r="AO70" s="851"/>
      <c r="AP70" s="851" t="s">
        <v>559</v>
      </c>
      <c r="AQ70" s="851"/>
      <c r="AR70" s="851"/>
      <c r="AS70" s="851"/>
      <c r="AT70" s="851"/>
      <c r="AU70" s="851" t="s">
        <v>559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1360</v>
      </c>
      <c r="R71" s="851"/>
      <c r="S71" s="851"/>
      <c r="T71" s="851"/>
      <c r="U71" s="851"/>
      <c r="V71" s="851">
        <v>1279</v>
      </c>
      <c r="W71" s="851"/>
      <c r="X71" s="851"/>
      <c r="Y71" s="851"/>
      <c r="Z71" s="851"/>
      <c r="AA71" s="851">
        <v>81</v>
      </c>
      <c r="AB71" s="851"/>
      <c r="AC71" s="851"/>
      <c r="AD71" s="851"/>
      <c r="AE71" s="851"/>
      <c r="AF71" s="851">
        <v>81</v>
      </c>
      <c r="AG71" s="851"/>
      <c r="AH71" s="851"/>
      <c r="AI71" s="851"/>
      <c r="AJ71" s="851"/>
      <c r="AK71" s="851" t="s">
        <v>559</v>
      </c>
      <c r="AL71" s="851"/>
      <c r="AM71" s="851"/>
      <c r="AN71" s="851"/>
      <c r="AO71" s="851"/>
      <c r="AP71" s="851">
        <v>334</v>
      </c>
      <c r="AQ71" s="851"/>
      <c r="AR71" s="851"/>
      <c r="AS71" s="851"/>
      <c r="AT71" s="851"/>
      <c r="AU71" s="851">
        <v>221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33</v>
      </c>
      <c r="R72" s="851"/>
      <c r="S72" s="851"/>
      <c r="T72" s="851"/>
      <c r="U72" s="851"/>
      <c r="V72" s="851">
        <v>1</v>
      </c>
      <c r="W72" s="851"/>
      <c r="X72" s="851"/>
      <c r="Y72" s="851"/>
      <c r="Z72" s="851"/>
      <c r="AA72" s="851">
        <v>32</v>
      </c>
      <c r="AB72" s="851"/>
      <c r="AC72" s="851"/>
      <c r="AD72" s="851"/>
      <c r="AE72" s="851"/>
      <c r="AF72" s="851">
        <v>2</v>
      </c>
      <c r="AG72" s="851"/>
      <c r="AH72" s="851"/>
      <c r="AI72" s="851"/>
      <c r="AJ72" s="851"/>
      <c r="AK72" s="851" t="s">
        <v>560</v>
      </c>
      <c r="AL72" s="851"/>
      <c r="AM72" s="851"/>
      <c r="AN72" s="851"/>
      <c r="AO72" s="851"/>
      <c r="AP72" s="851" t="s">
        <v>559</v>
      </c>
      <c r="AQ72" s="851"/>
      <c r="AR72" s="851"/>
      <c r="AS72" s="851"/>
      <c r="AT72" s="851"/>
      <c r="AU72" s="851" t="s">
        <v>559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549</v>
      </c>
      <c r="C73" s="894"/>
      <c r="D73" s="894"/>
      <c r="E73" s="894"/>
      <c r="F73" s="894"/>
      <c r="G73" s="894"/>
      <c r="H73" s="894"/>
      <c r="I73" s="894"/>
      <c r="J73" s="894"/>
      <c r="K73" s="894"/>
      <c r="L73" s="894"/>
      <c r="M73" s="894"/>
      <c r="N73" s="894"/>
      <c r="O73" s="894"/>
      <c r="P73" s="895"/>
      <c r="Q73" s="896">
        <v>3272</v>
      </c>
      <c r="R73" s="851"/>
      <c r="S73" s="851"/>
      <c r="T73" s="851"/>
      <c r="U73" s="851"/>
      <c r="V73" s="851">
        <v>3041</v>
      </c>
      <c r="W73" s="851"/>
      <c r="X73" s="851"/>
      <c r="Y73" s="851"/>
      <c r="Z73" s="851"/>
      <c r="AA73" s="851">
        <v>231</v>
      </c>
      <c r="AB73" s="851"/>
      <c r="AC73" s="851"/>
      <c r="AD73" s="851"/>
      <c r="AE73" s="851"/>
      <c r="AF73" s="851">
        <v>231</v>
      </c>
      <c r="AG73" s="851"/>
      <c r="AH73" s="851"/>
      <c r="AI73" s="851"/>
      <c r="AJ73" s="851"/>
      <c r="AK73" s="851" t="s">
        <v>559</v>
      </c>
      <c r="AL73" s="851"/>
      <c r="AM73" s="851"/>
      <c r="AN73" s="851"/>
      <c r="AO73" s="851"/>
      <c r="AP73" s="851">
        <v>2884</v>
      </c>
      <c r="AQ73" s="851"/>
      <c r="AR73" s="851"/>
      <c r="AS73" s="851"/>
      <c r="AT73" s="851"/>
      <c r="AU73" s="851">
        <v>701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11174</v>
      </c>
      <c r="R74" s="851"/>
      <c r="S74" s="851"/>
      <c r="T74" s="851"/>
      <c r="U74" s="851"/>
      <c r="V74" s="851">
        <v>11146</v>
      </c>
      <c r="W74" s="851"/>
      <c r="X74" s="851"/>
      <c r="Y74" s="851"/>
      <c r="Z74" s="851"/>
      <c r="AA74" s="851">
        <v>28</v>
      </c>
      <c r="AB74" s="851"/>
      <c r="AC74" s="851"/>
      <c r="AD74" s="851"/>
      <c r="AE74" s="851"/>
      <c r="AF74" s="851">
        <v>28</v>
      </c>
      <c r="AG74" s="851"/>
      <c r="AH74" s="851"/>
      <c r="AI74" s="851"/>
      <c r="AJ74" s="851"/>
      <c r="AK74" s="851">
        <v>1350</v>
      </c>
      <c r="AL74" s="851"/>
      <c r="AM74" s="851"/>
      <c r="AN74" s="851"/>
      <c r="AO74" s="851"/>
      <c r="AP74" s="851" t="s">
        <v>559</v>
      </c>
      <c r="AQ74" s="851"/>
      <c r="AR74" s="851"/>
      <c r="AS74" s="851"/>
      <c r="AT74" s="851"/>
      <c r="AU74" s="851" t="s">
        <v>559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551</v>
      </c>
      <c r="C75" s="894"/>
      <c r="D75" s="894"/>
      <c r="E75" s="894"/>
      <c r="F75" s="894"/>
      <c r="G75" s="894"/>
      <c r="H75" s="894"/>
      <c r="I75" s="894"/>
      <c r="J75" s="894"/>
      <c r="K75" s="894"/>
      <c r="L75" s="894"/>
      <c r="M75" s="894"/>
      <c r="N75" s="894"/>
      <c r="O75" s="894"/>
      <c r="P75" s="895"/>
      <c r="Q75" s="899">
        <v>23</v>
      </c>
      <c r="R75" s="900"/>
      <c r="S75" s="900"/>
      <c r="T75" s="900"/>
      <c r="U75" s="850"/>
      <c r="V75" s="901">
        <v>21</v>
      </c>
      <c r="W75" s="900"/>
      <c r="X75" s="900"/>
      <c r="Y75" s="900"/>
      <c r="Z75" s="850"/>
      <c r="AA75" s="901">
        <v>2</v>
      </c>
      <c r="AB75" s="900"/>
      <c r="AC75" s="900"/>
      <c r="AD75" s="900"/>
      <c r="AE75" s="850"/>
      <c r="AF75" s="901">
        <v>2</v>
      </c>
      <c r="AG75" s="900"/>
      <c r="AH75" s="900"/>
      <c r="AI75" s="900"/>
      <c r="AJ75" s="850"/>
      <c r="AK75" s="901">
        <v>5</v>
      </c>
      <c r="AL75" s="900"/>
      <c r="AM75" s="900"/>
      <c r="AN75" s="900"/>
      <c r="AO75" s="850"/>
      <c r="AP75" s="851" t="s">
        <v>560</v>
      </c>
      <c r="AQ75" s="851"/>
      <c r="AR75" s="851"/>
      <c r="AS75" s="851"/>
      <c r="AT75" s="851"/>
      <c r="AU75" s="851" t="s">
        <v>559</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552</v>
      </c>
      <c r="C76" s="894"/>
      <c r="D76" s="894"/>
      <c r="E76" s="894"/>
      <c r="F76" s="894"/>
      <c r="G76" s="894"/>
      <c r="H76" s="894"/>
      <c r="I76" s="894"/>
      <c r="J76" s="894"/>
      <c r="K76" s="894"/>
      <c r="L76" s="894"/>
      <c r="M76" s="894"/>
      <c r="N76" s="894"/>
      <c r="O76" s="894"/>
      <c r="P76" s="895"/>
      <c r="Q76" s="899">
        <v>123</v>
      </c>
      <c r="R76" s="900"/>
      <c r="S76" s="900"/>
      <c r="T76" s="900"/>
      <c r="U76" s="850"/>
      <c r="V76" s="901">
        <v>110</v>
      </c>
      <c r="W76" s="900"/>
      <c r="X76" s="900"/>
      <c r="Y76" s="900"/>
      <c r="Z76" s="850"/>
      <c r="AA76" s="901">
        <v>13</v>
      </c>
      <c r="AB76" s="900"/>
      <c r="AC76" s="900"/>
      <c r="AD76" s="900"/>
      <c r="AE76" s="850"/>
      <c r="AF76" s="901">
        <v>13</v>
      </c>
      <c r="AG76" s="900"/>
      <c r="AH76" s="900"/>
      <c r="AI76" s="900"/>
      <c r="AJ76" s="850"/>
      <c r="AK76" s="851">
        <v>0</v>
      </c>
      <c r="AL76" s="851"/>
      <c r="AM76" s="851"/>
      <c r="AN76" s="851"/>
      <c r="AO76" s="851"/>
      <c r="AP76" s="851" t="s">
        <v>559</v>
      </c>
      <c r="AQ76" s="851"/>
      <c r="AR76" s="851"/>
      <c r="AS76" s="851"/>
      <c r="AT76" s="851"/>
      <c r="AU76" s="851" t="s">
        <v>559</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553</v>
      </c>
      <c r="C77" s="894"/>
      <c r="D77" s="894"/>
      <c r="E77" s="894"/>
      <c r="F77" s="894"/>
      <c r="G77" s="894"/>
      <c r="H77" s="894"/>
      <c r="I77" s="894"/>
      <c r="J77" s="894"/>
      <c r="K77" s="894"/>
      <c r="L77" s="894"/>
      <c r="M77" s="894"/>
      <c r="N77" s="894"/>
      <c r="O77" s="894"/>
      <c r="P77" s="895"/>
      <c r="Q77" s="899">
        <v>203159</v>
      </c>
      <c r="R77" s="900"/>
      <c r="S77" s="900"/>
      <c r="T77" s="900"/>
      <c r="U77" s="850"/>
      <c r="V77" s="901">
        <v>194040</v>
      </c>
      <c r="W77" s="900"/>
      <c r="X77" s="900"/>
      <c r="Y77" s="900"/>
      <c r="Z77" s="850"/>
      <c r="AA77" s="901">
        <v>9119</v>
      </c>
      <c r="AB77" s="900"/>
      <c r="AC77" s="900"/>
      <c r="AD77" s="900"/>
      <c r="AE77" s="850"/>
      <c r="AF77" s="901">
        <v>9119</v>
      </c>
      <c r="AG77" s="900"/>
      <c r="AH77" s="900"/>
      <c r="AI77" s="900"/>
      <c r="AJ77" s="850"/>
      <c r="AK77" s="851" t="s">
        <v>559</v>
      </c>
      <c r="AL77" s="851"/>
      <c r="AM77" s="851"/>
      <c r="AN77" s="851"/>
      <c r="AO77" s="851"/>
      <c r="AP77" s="851" t="s">
        <v>559</v>
      </c>
      <c r="AQ77" s="851"/>
      <c r="AR77" s="851"/>
      <c r="AS77" s="851"/>
      <c r="AT77" s="851"/>
      <c r="AU77" s="851" t="s">
        <v>559</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9657</v>
      </c>
      <c r="AG88" s="862"/>
      <c r="AH88" s="862"/>
      <c r="AI88" s="862"/>
      <c r="AJ88" s="862"/>
      <c r="AK88" s="859"/>
      <c r="AL88" s="859"/>
      <c r="AM88" s="859"/>
      <c r="AN88" s="859"/>
      <c r="AO88" s="859"/>
      <c r="AP88" s="862">
        <v>3261</v>
      </c>
      <c r="AQ88" s="862"/>
      <c r="AR88" s="862"/>
      <c r="AS88" s="862"/>
      <c r="AT88" s="862"/>
      <c r="AU88" s="862">
        <v>937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126</v>
      </c>
      <c r="CS102" s="870"/>
      <c r="CT102" s="870"/>
      <c r="CU102" s="870"/>
      <c r="CV102" s="913"/>
      <c r="CW102" s="912">
        <v>84</v>
      </c>
      <c r="CX102" s="870"/>
      <c r="CY102" s="870"/>
      <c r="CZ102" s="870"/>
      <c r="DA102" s="913"/>
      <c r="DB102" s="912">
        <v>193</v>
      </c>
      <c r="DC102" s="870"/>
      <c r="DD102" s="870"/>
      <c r="DE102" s="870"/>
      <c r="DF102" s="913"/>
      <c r="DG102" s="912" t="s">
        <v>559</v>
      </c>
      <c r="DH102" s="870"/>
      <c r="DI102" s="870"/>
      <c r="DJ102" s="870"/>
      <c r="DK102" s="913"/>
      <c r="DL102" s="912" t="s">
        <v>559</v>
      </c>
      <c r="DM102" s="870"/>
      <c r="DN102" s="870"/>
      <c r="DO102" s="870"/>
      <c r="DP102" s="913"/>
      <c r="DQ102" s="912" t="s">
        <v>559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4118405</v>
      </c>
      <c r="AB110" s="922"/>
      <c r="AC110" s="922"/>
      <c r="AD110" s="922"/>
      <c r="AE110" s="923"/>
      <c r="AF110" s="924">
        <v>4115014</v>
      </c>
      <c r="AG110" s="922"/>
      <c r="AH110" s="922"/>
      <c r="AI110" s="922"/>
      <c r="AJ110" s="923"/>
      <c r="AK110" s="924">
        <v>3996906</v>
      </c>
      <c r="AL110" s="922"/>
      <c r="AM110" s="922"/>
      <c r="AN110" s="922"/>
      <c r="AO110" s="923"/>
      <c r="AP110" s="925">
        <v>25.5</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31575381</v>
      </c>
      <c r="BR110" s="957"/>
      <c r="BS110" s="957"/>
      <c r="BT110" s="957"/>
      <c r="BU110" s="957"/>
      <c r="BV110" s="957">
        <v>31049051</v>
      </c>
      <c r="BW110" s="957"/>
      <c r="BX110" s="957"/>
      <c r="BY110" s="957"/>
      <c r="BZ110" s="957"/>
      <c r="CA110" s="957">
        <v>31151247</v>
      </c>
      <c r="CB110" s="957"/>
      <c r="CC110" s="957"/>
      <c r="CD110" s="957"/>
      <c r="CE110" s="957"/>
      <c r="CF110" s="971">
        <v>198.4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311673</v>
      </c>
      <c r="BR111" s="950"/>
      <c r="BS111" s="950"/>
      <c r="BT111" s="950"/>
      <c r="BU111" s="950"/>
      <c r="BV111" s="950">
        <v>239619</v>
      </c>
      <c r="BW111" s="950"/>
      <c r="BX111" s="950"/>
      <c r="BY111" s="950"/>
      <c r="BZ111" s="950"/>
      <c r="CA111" s="950">
        <v>175512</v>
      </c>
      <c r="CB111" s="950"/>
      <c r="CC111" s="950"/>
      <c r="CD111" s="950"/>
      <c r="CE111" s="950"/>
      <c r="CF111" s="944">
        <v>1.1000000000000001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11227931</v>
      </c>
      <c r="BR112" s="950"/>
      <c r="BS112" s="950"/>
      <c r="BT112" s="950"/>
      <c r="BU112" s="950"/>
      <c r="BV112" s="950">
        <v>10789216</v>
      </c>
      <c r="BW112" s="950"/>
      <c r="BX112" s="950"/>
      <c r="BY112" s="950"/>
      <c r="BZ112" s="950"/>
      <c r="CA112" s="950">
        <v>10435943</v>
      </c>
      <c r="CB112" s="950"/>
      <c r="CC112" s="950"/>
      <c r="CD112" s="950"/>
      <c r="CE112" s="950"/>
      <c r="CF112" s="944">
        <v>66.5</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911471</v>
      </c>
      <c r="AB113" s="964"/>
      <c r="AC113" s="964"/>
      <c r="AD113" s="964"/>
      <c r="AE113" s="965"/>
      <c r="AF113" s="966">
        <v>866609</v>
      </c>
      <c r="AG113" s="964"/>
      <c r="AH113" s="964"/>
      <c r="AI113" s="964"/>
      <c r="AJ113" s="965"/>
      <c r="AK113" s="966">
        <v>872175</v>
      </c>
      <c r="AL113" s="964"/>
      <c r="AM113" s="964"/>
      <c r="AN113" s="964"/>
      <c r="AO113" s="965"/>
      <c r="AP113" s="967">
        <v>5.6</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1412176</v>
      </c>
      <c r="BR113" s="950"/>
      <c r="BS113" s="950"/>
      <c r="BT113" s="950"/>
      <c r="BU113" s="950"/>
      <c r="BV113" s="950">
        <v>1298493</v>
      </c>
      <c r="BW113" s="950"/>
      <c r="BX113" s="950"/>
      <c r="BY113" s="950"/>
      <c r="BZ113" s="950"/>
      <c r="CA113" s="950">
        <v>936932</v>
      </c>
      <c r="CB113" s="950"/>
      <c r="CC113" s="950"/>
      <c r="CD113" s="950"/>
      <c r="CE113" s="950"/>
      <c r="CF113" s="944">
        <v>6</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377029</v>
      </c>
      <c r="AB114" s="989"/>
      <c r="AC114" s="989"/>
      <c r="AD114" s="989"/>
      <c r="AE114" s="990"/>
      <c r="AF114" s="991">
        <v>386680</v>
      </c>
      <c r="AG114" s="989"/>
      <c r="AH114" s="989"/>
      <c r="AI114" s="989"/>
      <c r="AJ114" s="990"/>
      <c r="AK114" s="991">
        <v>408840</v>
      </c>
      <c r="AL114" s="989"/>
      <c r="AM114" s="989"/>
      <c r="AN114" s="989"/>
      <c r="AO114" s="990"/>
      <c r="AP114" s="992">
        <v>2.6</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5188611</v>
      </c>
      <c r="BR114" s="950"/>
      <c r="BS114" s="950"/>
      <c r="BT114" s="950"/>
      <c r="BU114" s="950"/>
      <c r="BV114" s="950">
        <v>5063301</v>
      </c>
      <c r="BW114" s="950"/>
      <c r="BX114" s="950"/>
      <c r="BY114" s="950"/>
      <c r="BZ114" s="950"/>
      <c r="CA114" s="950">
        <v>5035737</v>
      </c>
      <c r="CB114" s="950"/>
      <c r="CC114" s="950"/>
      <c r="CD114" s="950"/>
      <c r="CE114" s="950"/>
      <c r="CF114" s="944">
        <v>32.1</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84008</v>
      </c>
      <c r="AB115" s="964"/>
      <c r="AC115" s="964"/>
      <c r="AD115" s="964"/>
      <c r="AE115" s="965"/>
      <c r="AF115" s="966">
        <v>74760</v>
      </c>
      <c r="AG115" s="964"/>
      <c r="AH115" s="964"/>
      <c r="AI115" s="964"/>
      <c r="AJ115" s="965"/>
      <c r="AK115" s="966">
        <v>66239</v>
      </c>
      <c r="AL115" s="964"/>
      <c r="AM115" s="964"/>
      <c r="AN115" s="964"/>
      <c r="AO115" s="965"/>
      <c r="AP115" s="967">
        <v>0.4</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v>497</v>
      </c>
      <c r="BW115" s="950"/>
      <c r="BX115" s="950"/>
      <c r="BY115" s="950"/>
      <c r="BZ115" s="950"/>
      <c r="CA115" s="950" t="s">
        <v>223</v>
      </c>
      <c r="CB115" s="950"/>
      <c r="CC115" s="950"/>
      <c r="CD115" s="950"/>
      <c r="CE115" s="950"/>
      <c r="CF115" s="944" t="s">
        <v>223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51</v>
      </c>
      <c r="AB116" s="989"/>
      <c r="AC116" s="989"/>
      <c r="AD116" s="989"/>
      <c r="AE116" s="990"/>
      <c r="AF116" s="991">
        <v>27</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5490964</v>
      </c>
      <c r="AB117" s="1007"/>
      <c r="AC117" s="1007"/>
      <c r="AD117" s="1007"/>
      <c r="AE117" s="1008"/>
      <c r="AF117" s="1009">
        <v>5443090</v>
      </c>
      <c r="AG117" s="1007"/>
      <c r="AH117" s="1007"/>
      <c r="AI117" s="1007"/>
      <c r="AJ117" s="1008"/>
      <c r="AK117" s="1009">
        <v>5344160</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49715772</v>
      </c>
      <c r="BR119" s="1028"/>
      <c r="BS119" s="1028"/>
      <c r="BT119" s="1028"/>
      <c r="BU119" s="1028"/>
      <c r="BV119" s="1028">
        <v>48440177</v>
      </c>
      <c r="BW119" s="1028"/>
      <c r="BX119" s="1028"/>
      <c r="BY119" s="1028"/>
      <c r="BZ119" s="1028"/>
      <c r="CA119" s="1028">
        <v>47735371</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311673</v>
      </c>
      <c r="DH119" s="1014"/>
      <c r="DI119" s="1014"/>
      <c r="DJ119" s="1014"/>
      <c r="DK119" s="1015"/>
      <c r="DL119" s="1013">
        <v>239619</v>
      </c>
      <c r="DM119" s="1014"/>
      <c r="DN119" s="1014"/>
      <c r="DO119" s="1014"/>
      <c r="DP119" s="1015"/>
      <c r="DQ119" s="1013">
        <v>175512</v>
      </c>
      <c r="DR119" s="1014"/>
      <c r="DS119" s="1014"/>
      <c r="DT119" s="1014"/>
      <c r="DU119" s="1015"/>
      <c r="DV119" s="1016">
        <v>1.1000000000000001</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5849659</v>
      </c>
      <c r="BR120" s="957"/>
      <c r="BS120" s="957"/>
      <c r="BT120" s="957"/>
      <c r="BU120" s="957"/>
      <c r="BV120" s="957">
        <v>5522829</v>
      </c>
      <c r="BW120" s="957"/>
      <c r="BX120" s="957"/>
      <c r="BY120" s="957"/>
      <c r="BZ120" s="957"/>
      <c r="CA120" s="957">
        <v>4936169</v>
      </c>
      <c r="CB120" s="957"/>
      <c r="CC120" s="957"/>
      <c r="CD120" s="957"/>
      <c r="CE120" s="957"/>
      <c r="CF120" s="971">
        <v>31.4</v>
      </c>
      <c r="CG120" s="972"/>
      <c r="CH120" s="972"/>
      <c r="CI120" s="972"/>
      <c r="CJ120" s="972"/>
      <c r="CK120" s="1037" t="s">
        <v>440</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8855889</v>
      </c>
      <c r="DH120" s="957"/>
      <c r="DI120" s="957"/>
      <c r="DJ120" s="957"/>
      <c r="DK120" s="957"/>
      <c r="DL120" s="957">
        <v>8666652</v>
      </c>
      <c r="DM120" s="957"/>
      <c r="DN120" s="957"/>
      <c r="DO120" s="957"/>
      <c r="DP120" s="957"/>
      <c r="DQ120" s="957">
        <v>8518579</v>
      </c>
      <c r="DR120" s="957"/>
      <c r="DS120" s="957"/>
      <c r="DT120" s="957"/>
      <c r="DU120" s="957"/>
      <c r="DV120" s="958">
        <v>54.2</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3108435</v>
      </c>
      <c r="BR121" s="950"/>
      <c r="BS121" s="950"/>
      <c r="BT121" s="950"/>
      <c r="BU121" s="950"/>
      <c r="BV121" s="950">
        <v>3156836</v>
      </c>
      <c r="BW121" s="950"/>
      <c r="BX121" s="950"/>
      <c r="BY121" s="950"/>
      <c r="BZ121" s="950"/>
      <c r="CA121" s="950">
        <v>3167602</v>
      </c>
      <c r="CB121" s="950"/>
      <c r="CC121" s="950"/>
      <c r="CD121" s="950"/>
      <c r="CE121" s="950"/>
      <c r="CF121" s="944">
        <v>20.2</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1081383</v>
      </c>
      <c r="DH121" s="950"/>
      <c r="DI121" s="950"/>
      <c r="DJ121" s="950"/>
      <c r="DK121" s="950"/>
      <c r="DL121" s="950">
        <v>1003931</v>
      </c>
      <c r="DM121" s="950"/>
      <c r="DN121" s="950"/>
      <c r="DO121" s="950"/>
      <c r="DP121" s="950"/>
      <c r="DQ121" s="950">
        <v>986084</v>
      </c>
      <c r="DR121" s="950"/>
      <c r="DS121" s="950"/>
      <c r="DT121" s="950"/>
      <c r="DU121" s="950"/>
      <c r="DV121" s="951">
        <v>6.3</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32393359</v>
      </c>
      <c r="BR122" s="1028"/>
      <c r="BS122" s="1028"/>
      <c r="BT122" s="1028"/>
      <c r="BU122" s="1028"/>
      <c r="BV122" s="1028">
        <v>32123302</v>
      </c>
      <c r="BW122" s="1028"/>
      <c r="BX122" s="1028"/>
      <c r="BY122" s="1028"/>
      <c r="BZ122" s="1028"/>
      <c r="CA122" s="1028">
        <v>31835076</v>
      </c>
      <c r="CB122" s="1028"/>
      <c r="CC122" s="1028"/>
      <c r="CD122" s="1028"/>
      <c r="CE122" s="1028"/>
      <c r="CF122" s="1048">
        <v>202.7</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1290659</v>
      </c>
      <c r="DH122" s="950"/>
      <c r="DI122" s="950"/>
      <c r="DJ122" s="950"/>
      <c r="DK122" s="950"/>
      <c r="DL122" s="950">
        <v>1118633</v>
      </c>
      <c r="DM122" s="950"/>
      <c r="DN122" s="950"/>
      <c r="DO122" s="950"/>
      <c r="DP122" s="950"/>
      <c r="DQ122" s="950">
        <v>931280</v>
      </c>
      <c r="DR122" s="950"/>
      <c r="DS122" s="950"/>
      <c r="DT122" s="950"/>
      <c r="DU122" s="950"/>
      <c r="DV122" s="951">
        <v>5.9</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41351453</v>
      </c>
      <c r="BR123" s="1096"/>
      <c r="BS123" s="1096"/>
      <c r="BT123" s="1096"/>
      <c r="BU123" s="1096"/>
      <c r="BV123" s="1096">
        <v>40802967</v>
      </c>
      <c r="BW123" s="1096"/>
      <c r="BX123" s="1096"/>
      <c r="BY123" s="1096"/>
      <c r="BZ123" s="1096"/>
      <c r="CA123" s="1096">
        <v>39938847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v>176</v>
      </c>
      <c r="AL124" s="989"/>
      <c r="AM124" s="989"/>
      <c r="AN124" s="989"/>
      <c r="AO124" s="990"/>
      <c r="AP124" s="992">
        <v>0</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52.4</v>
      </c>
      <c r="BR124" s="1058"/>
      <c r="BS124" s="1058"/>
      <c r="BT124" s="1058"/>
      <c r="BU124" s="1058"/>
      <c r="BV124" s="1058">
        <v>47.4</v>
      </c>
      <c r="BW124" s="1058"/>
      <c r="BX124" s="1058"/>
      <c r="BY124" s="1058"/>
      <c r="BZ124" s="1058"/>
      <c r="CA124" s="1058">
        <v>49.6</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84008</v>
      </c>
      <c r="AB127" s="989"/>
      <c r="AC127" s="989"/>
      <c r="AD127" s="989"/>
      <c r="AE127" s="990"/>
      <c r="AF127" s="991">
        <v>74760</v>
      </c>
      <c r="AG127" s="989"/>
      <c r="AH127" s="989"/>
      <c r="AI127" s="989"/>
      <c r="AJ127" s="990"/>
      <c r="AK127" s="991">
        <v>66063</v>
      </c>
      <c r="AL127" s="989"/>
      <c r="AM127" s="989"/>
      <c r="AN127" s="989"/>
      <c r="AO127" s="990"/>
      <c r="AP127" s="992">
        <v>0.4</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289560</v>
      </c>
      <c r="AB128" s="1078"/>
      <c r="AC128" s="1078"/>
      <c r="AD128" s="1078"/>
      <c r="AE128" s="1079"/>
      <c r="AF128" s="1080">
        <v>344393</v>
      </c>
      <c r="AG128" s="1078"/>
      <c r="AH128" s="1078"/>
      <c r="AI128" s="1078"/>
      <c r="AJ128" s="1079"/>
      <c r="AK128" s="1080">
        <v>361259</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223</v>
      </c>
      <c r="BG128" s="1085"/>
      <c r="BH128" s="1085"/>
      <c r="BI128" s="1085"/>
      <c r="BJ128" s="1085"/>
      <c r="BK128" s="1085"/>
      <c r="BL128" s="1086"/>
      <c r="BM128" s="1084">
        <v>12.53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v>497</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19516979</v>
      </c>
      <c r="AB129" s="989"/>
      <c r="AC129" s="989"/>
      <c r="AD129" s="989"/>
      <c r="AE129" s="990"/>
      <c r="AF129" s="991">
        <v>19696715</v>
      </c>
      <c r="AG129" s="989"/>
      <c r="AH129" s="989"/>
      <c r="AI129" s="989"/>
      <c r="AJ129" s="990"/>
      <c r="AK129" s="991">
        <v>19293699</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223</v>
      </c>
      <c r="BG129" s="1099"/>
      <c r="BH129" s="1099"/>
      <c r="BI129" s="1099"/>
      <c r="BJ129" s="1099"/>
      <c r="BK129" s="1099"/>
      <c r="BL129" s="1100"/>
      <c r="BM129" s="1098">
        <v>17.53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3559242</v>
      </c>
      <c r="AB130" s="989"/>
      <c r="AC130" s="989"/>
      <c r="AD130" s="989"/>
      <c r="AE130" s="990"/>
      <c r="AF130" s="991">
        <v>3615793</v>
      </c>
      <c r="AG130" s="989"/>
      <c r="AH130" s="989"/>
      <c r="AI130" s="989"/>
      <c r="AJ130" s="990"/>
      <c r="AK130" s="991">
        <v>3588777</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15957737</v>
      </c>
      <c r="AB131" s="1014"/>
      <c r="AC131" s="1014"/>
      <c r="AD131" s="1014"/>
      <c r="AE131" s="1015"/>
      <c r="AF131" s="1013">
        <v>16080922</v>
      </c>
      <c r="AG131" s="1014"/>
      <c r="AH131" s="1014"/>
      <c r="AI131" s="1014"/>
      <c r="AJ131" s="1015"/>
      <c r="AK131" s="1013">
        <v>15704922</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49.6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10.29069473</v>
      </c>
      <c r="AB132" s="1130"/>
      <c r="AC132" s="1130"/>
      <c r="AD132" s="1130"/>
      <c r="AE132" s="1131"/>
      <c r="AF132" s="1132">
        <v>9.2215110550000006</v>
      </c>
      <c r="AG132" s="1130"/>
      <c r="AH132" s="1130"/>
      <c r="AI132" s="1130"/>
      <c r="AJ132" s="1131"/>
      <c r="AK132" s="1132">
        <v>8.8769877370000003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10.7</v>
      </c>
      <c r="AB133" s="1113"/>
      <c r="AC133" s="1113"/>
      <c r="AD133" s="1113"/>
      <c r="AE133" s="1114"/>
      <c r="AF133" s="1112">
        <v>10</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5" sqref="A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4688320</v>
      </c>
      <c r="L9" s="266">
        <v>64719</v>
      </c>
      <c r="M9" s="267">
        <v>64861</v>
      </c>
      <c r="N9" s="268">
        <v>-0.2</v>
      </c>
    </row>
    <row r="10" spans="1:16" x14ac:dyDescent="0.15">
      <c r="A10" s="250"/>
      <c r="B10" s="246"/>
      <c r="C10" s="246"/>
      <c r="D10" s="246"/>
      <c r="E10" s="246"/>
      <c r="F10" s="246"/>
      <c r="G10" s="1152" t="s">
        <v>478</v>
      </c>
      <c r="H10" s="1153"/>
      <c r="I10" s="1153"/>
      <c r="J10" s="1154"/>
      <c r="K10" s="269">
        <v>426312</v>
      </c>
      <c r="L10" s="270">
        <v>5885</v>
      </c>
      <c r="M10" s="271">
        <v>5966</v>
      </c>
      <c r="N10" s="272">
        <v>-1.4</v>
      </c>
    </row>
    <row r="11" spans="1:16" ht="13.5" customHeight="1" x14ac:dyDescent="0.15">
      <c r="A11" s="250"/>
      <c r="B11" s="246"/>
      <c r="C11" s="246"/>
      <c r="D11" s="246"/>
      <c r="E11" s="246"/>
      <c r="F11" s="246"/>
      <c r="G11" s="1152" t="s">
        <v>479</v>
      </c>
      <c r="H11" s="1153"/>
      <c r="I11" s="1153"/>
      <c r="J11" s="1154"/>
      <c r="K11" s="269">
        <v>846367</v>
      </c>
      <c r="L11" s="270">
        <v>11684</v>
      </c>
      <c r="M11" s="271">
        <v>9953</v>
      </c>
      <c r="N11" s="272">
        <v>17.399999999999999</v>
      </c>
    </row>
    <row r="12" spans="1:16" ht="13.5" customHeight="1" x14ac:dyDescent="0.15">
      <c r="A12" s="250"/>
      <c r="B12" s="246"/>
      <c r="C12" s="246"/>
      <c r="D12" s="246"/>
      <c r="E12" s="246"/>
      <c r="F12" s="246"/>
      <c r="G12" s="1152" t="s">
        <v>480</v>
      </c>
      <c r="H12" s="1153"/>
      <c r="I12" s="1153"/>
      <c r="J12" s="1154"/>
      <c r="K12" s="269" t="s">
        <v>481</v>
      </c>
      <c r="L12" s="270" t="s">
        <v>481</v>
      </c>
      <c r="M12" s="271">
        <v>235</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v>348294</v>
      </c>
      <c r="L14" s="270">
        <v>4808</v>
      </c>
      <c r="M14" s="271">
        <v>2790</v>
      </c>
      <c r="N14" s="272">
        <v>72.3</v>
      </c>
    </row>
    <row r="15" spans="1:16" ht="13.5" customHeight="1" x14ac:dyDescent="0.15">
      <c r="A15" s="250"/>
      <c r="B15" s="246"/>
      <c r="C15" s="246"/>
      <c r="D15" s="246"/>
      <c r="E15" s="246"/>
      <c r="F15" s="246"/>
      <c r="G15" s="1152" t="s">
        <v>484</v>
      </c>
      <c r="H15" s="1153"/>
      <c r="I15" s="1153"/>
      <c r="J15" s="1154"/>
      <c r="K15" s="269">
        <v>120851</v>
      </c>
      <c r="L15" s="270">
        <v>1668</v>
      </c>
      <c r="M15" s="271">
        <v>1647</v>
      </c>
      <c r="N15" s="272">
        <v>1.3</v>
      </c>
    </row>
    <row r="16" spans="1:16" x14ac:dyDescent="0.15">
      <c r="A16" s="250"/>
      <c r="B16" s="246"/>
      <c r="C16" s="246"/>
      <c r="D16" s="246"/>
      <c r="E16" s="246"/>
      <c r="F16" s="246"/>
      <c r="G16" s="1155" t="s">
        <v>485</v>
      </c>
      <c r="H16" s="1156"/>
      <c r="I16" s="1156"/>
      <c r="J16" s="1157"/>
      <c r="K16" s="270">
        <v>-452579</v>
      </c>
      <c r="L16" s="270">
        <v>-6248</v>
      </c>
      <c r="M16" s="271">
        <v>-6521</v>
      </c>
      <c r="N16" s="272">
        <v>-4.2</v>
      </c>
    </row>
    <row r="17" spans="1:16" x14ac:dyDescent="0.15">
      <c r="A17" s="250"/>
      <c r="B17" s="246"/>
      <c r="C17" s="246"/>
      <c r="D17" s="246"/>
      <c r="E17" s="246"/>
      <c r="F17" s="246"/>
      <c r="G17" s="1155" t="s">
        <v>171</v>
      </c>
      <c r="H17" s="1156"/>
      <c r="I17" s="1156"/>
      <c r="J17" s="1157"/>
      <c r="K17" s="270">
        <v>5977565</v>
      </c>
      <c r="L17" s="270">
        <v>82516</v>
      </c>
      <c r="M17" s="271">
        <v>78930</v>
      </c>
      <c r="N17" s="272">
        <v>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7.19</v>
      </c>
      <c r="L21" s="283">
        <v>7.52</v>
      </c>
      <c r="M21" s="284">
        <v>-0.33</v>
      </c>
      <c r="N21" s="251"/>
      <c r="O21" s="285"/>
      <c r="P21" s="281"/>
    </row>
    <row r="22" spans="1:16" s="286" customFormat="1" x14ac:dyDescent="0.15">
      <c r="A22" s="281"/>
      <c r="B22" s="251"/>
      <c r="C22" s="251"/>
      <c r="D22" s="251"/>
      <c r="E22" s="251"/>
      <c r="F22" s="251"/>
      <c r="G22" s="1147" t="s">
        <v>491</v>
      </c>
      <c r="H22" s="1148"/>
      <c r="I22" s="1148"/>
      <c r="J22" s="1149"/>
      <c r="K22" s="287">
        <v>99</v>
      </c>
      <c r="L22" s="288">
        <v>98</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3996906</v>
      </c>
      <c r="L32" s="296">
        <v>55175</v>
      </c>
      <c r="M32" s="297">
        <v>42665</v>
      </c>
      <c r="N32" s="298">
        <v>29.3</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280</v>
      </c>
      <c r="N34" s="298" t="s">
        <v>481</v>
      </c>
    </row>
    <row r="35" spans="1:16" ht="27" customHeight="1" x14ac:dyDescent="0.15">
      <c r="A35" s="250"/>
      <c r="B35" s="246"/>
      <c r="C35" s="246"/>
      <c r="D35" s="246"/>
      <c r="E35" s="246"/>
      <c r="F35" s="246"/>
      <c r="G35" s="1163" t="s">
        <v>498</v>
      </c>
      <c r="H35" s="1164"/>
      <c r="I35" s="1164"/>
      <c r="J35" s="1165"/>
      <c r="K35" s="296">
        <v>872175</v>
      </c>
      <c r="L35" s="296">
        <v>12040</v>
      </c>
      <c r="M35" s="297">
        <v>11343</v>
      </c>
      <c r="N35" s="298">
        <v>6.1</v>
      </c>
    </row>
    <row r="36" spans="1:16" ht="27" customHeight="1" x14ac:dyDescent="0.15">
      <c r="A36" s="250"/>
      <c r="B36" s="246"/>
      <c r="C36" s="246"/>
      <c r="D36" s="246"/>
      <c r="E36" s="246"/>
      <c r="F36" s="246"/>
      <c r="G36" s="1163" t="s">
        <v>499</v>
      </c>
      <c r="H36" s="1164"/>
      <c r="I36" s="1164"/>
      <c r="J36" s="1165"/>
      <c r="K36" s="296">
        <v>408840</v>
      </c>
      <c r="L36" s="296">
        <v>5644</v>
      </c>
      <c r="M36" s="297">
        <v>2949</v>
      </c>
      <c r="N36" s="298">
        <v>91.4</v>
      </c>
    </row>
    <row r="37" spans="1:16" ht="13.5" customHeight="1" x14ac:dyDescent="0.15">
      <c r="A37" s="250"/>
      <c r="B37" s="246"/>
      <c r="C37" s="246"/>
      <c r="D37" s="246"/>
      <c r="E37" s="246"/>
      <c r="F37" s="246"/>
      <c r="G37" s="1163" t="s">
        <v>500</v>
      </c>
      <c r="H37" s="1164"/>
      <c r="I37" s="1164"/>
      <c r="J37" s="1165"/>
      <c r="K37" s="296">
        <v>66239</v>
      </c>
      <c r="L37" s="296">
        <v>914</v>
      </c>
      <c r="M37" s="297">
        <v>1561</v>
      </c>
      <c r="N37" s="298">
        <v>-41.4</v>
      </c>
    </row>
    <row r="38" spans="1:16" ht="27" customHeight="1" x14ac:dyDescent="0.15">
      <c r="A38" s="250"/>
      <c r="B38" s="246"/>
      <c r="C38" s="246"/>
      <c r="D38" s="246"/>
      <c r="E38" s="246"/>
      <c r="F38" s="246"/>
      <c r="G38" s="1166" t="s">
        <v>501</v>
      </c>
      <c r="H38" s="1167"/>
      <c r="I38" s="1167"/>
      <c r="J38" s="1168"/>
      <c r="K38" s="299" t="s">
        <v>481</v>
      </c>
      <c r="L38" s="299" t="s">
        <v>481</v>
      </c>
      <c r="M38" s="300">
        <v>2</v>
      </c>
      <c r="N38" s="301" t="s">
        <v>481</v>
      </c>
      <c r="O38" s="295"/>
    </row>
    <row r="39" spans="1:16" x14ac:dyDescent="0.15">
      <c r="A39" s="250"/>
      <c r="B39" s="246"/>
      <c r="C39" s="246"/>
      <c r="D39" s="246"/>
      <c r="E39" s="246"/>
      <c r="F39" s="246"/>
      <c r="G39" s="1166" t="s">
        <v>502</v>
      </c>
      <c r="H39" s="1167"/>
      <c r="I39" s="1167"/>
      <c r="J39" s="1168"/>
      <c r="K39" s="302">
        <v>-361259</v>
      </c>
      <c r="L39" s="302">
        <v>-4987</v>
      </c>
      <c r="M39" s="303">
        <v>-3204</v>
      </c>
      <c r="N39" s="304">
        <v>55.6</v>
      </c>
      <c r="O39" s="295"/>
    </row>
    <row r="40" spans="1:16" ht="27" customHeight="1" x14ac:dyDescent="0.15">
      <c r="A40" s="250"/>
      <c r="B40" s="246"/>
      <c r="C40" s="246"/>
      <c r="D40" s="246"/>
      <c r="E40" s="246"/>
      <c r="F40" s="246"/>
      <c r="G40" s="1163" t="s">
        <v>503</v>
      </c>
      <c r="H40" s="1164"/>
      <c r="I40" s="1164"/>
      <c r="J40" s="1165"/>
      <c r="K40" s="302">
        <v>-3588777</v>
      </c>
      <c r="L40" s="302">
        <v>-49541</v>
      </c>
      <c r="M40" s="303">
        <v>-38849</v>
      </c>
      <c r="N40" s="304">
        <v>27.5</v>
      </c>
      <c r="O40" s="295"/>
    </row>
    <row r="41" spans="1:16" x14ac:dyDescent="0.15">
      <c r="A41" s="250"/>
      <c r="B41" s="246"/>
      <c r="C41" s="246"/>
      <c r="D41" s="246"/>
      <c r="E41" s="246"/>
      <c r="F41" s="246"/>
      <c r="G41" s="1169" t="s">
        <v>283</v>
      </c>
      <c r="H41" s="1170"/>
      <c r="I41" s="1170"/>
      <c r="J41" s="1171"/>
      <c r="K41" s="296">
        <v>1394124</v>
      </c>
      <c r="L41" s="302">
        <v>19245</v>
      </c>
      <c r="M41" s="303">
        <v>16746</v>
      </c>
      <c r="N41" s="304">
        <v>14.9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5040094</v>
      </c>
      <c r="J51" s="322">
        <v>68120</v>
      </c>
      <c r="K51" s="323">
        <v>36.299999999999997</v>
      </c>
      <c r="L51" s="324">
        <v>52678</v>
      </c>
      <c r="M51" s="325">
        <v>1.9</v>
      </c>
      <c r="N51" s="326">
        <v>34.4</v>
      </c>
    </row>
    <row r="52" spans="1:14" x14ac:dyDescent="0.15">
      <c r="A52" s="250"/>
      <c r="B52" s="246"/>
      <c r="C52" s="246"/>
      <c r="D52" s="246"/>
      <c r="E52" s="246"/>
      <c r="F52" s="246"/>
      <c r="G52" s="327"/>
      <c r="H52" s="328" t="s">
        <v>514</v>
      </c>
      <c r="I52" s="329">
        <v>2149811</v>
      </c>
      <c r="J52" s="330">
        <v>29056</v>
      </c>
      <c r="K52" s="331">
        <v>112.3</v>
      </c>
      <c r="L52" s="332">
        <v>30185</v>
      </c>
      <c r="M52" s="333">
        <v>12.2</v>
      </c>
      <c r="N52" s="334">
        <v>100.1</v>
      </c>
    </row>
    <row r="53" spans="1:14" x14ac:dyDescent="0.15">
      <c r="A53" s="250"/>
      <c r="B53" s="246"/>
      <c r="C53" s="246"/>
      <c r="D53" s="246"/>
      <c r="E53" s="246"/>
      <c r="F53" s="246"/>
      <c r="G53" s="312" t="s">
        <v>515</v>
      </c>
      <c r="H53" s="313"/>
      <c r="I53" s="321">
        <v>6626991</v>
      </c>
      <c r="J53" s="322">
        <v>89746</v>
      </c>
      <c r="K53" s="323">
        <v>31.7</v>
      </c>
      <c r="L53" s="324">
        <v>69560</v>
      </c>
      <c r="M53" s="325">
        <v>32</v>
      </c>
      <c r="N53" s="326">
        <v>-0.3</v>
      </c>
    </row>
    <row r="54" spans="1:14" x14ac:dyDescent="0.15">
      <c r="A54" s="250"/>
      <c r="B54" s="246"/>
      <c r="C54" s="246"/>
      <c r="D54" s="246"/>
      <c r="E54" s="246"/>
      <c r="F54" s="246"/>
      <c r="G54" s="327"/>
      <c r="H54" s="328" t="s">
        <v>514</v>
      </c>
      <c r="I54" s="329">
        <v>1380599</v>
      </c>
      <c r="J54" s="330">
        <v>18697</v>
      </c>
      <c r="K54" s="331">
        <v>-35.700000000000003</v>
      </c>
      <c r="L54" s="332">
        <v>35305</v>
      </c>
      <c r="M54" s="333">
        <v>17</v>
      </c>
      <c r="N54" s="334">
        <v>-52.7</v>
      </c>
    </row>
    <row r="55" spans="1:14" x14ac:dyDescent="0.15">
      <c r="A55" s="250"/>
      <c r="B55" s="246"/>
      <c r="C55" s="246"/>
      <c r="D55" s="246"/>
      <c r="E55" s="246"/>
      <c r="F55" s="246"/>
      <c r="G55" s="312" t="s">
        <v>516</v>
      </c>
      <c r="H55" s="313"/>
      <c r="I55" s="321">
        <v>2633656</v>
      </c>
      <c r="J55" s="322">
        <v>35938</v>
      </c>
      <c r="K55" s="323">
        <v>-60</v>
      </c>
      <c r="L55" s="324">
        <v>65988</v>
      </c>
      <c r="M55" s="325">
        <v>-5.0999999999999996</v>
      </c>
      <c r="N55" s="326">
        <v>-54.9</v>
      </c>
    </row>
    <row r="56" spans="1:14" x14ac:dyDescent="0.15">
      <c r="A56" s="250"/>
      <c r="B56" s="246"/>
      <c r="C56" s="246"/>
      <c r="D56" s="246"/>
      <c r="E56" s="246"/>
      <c r="F56" s="246"/>
      <c r="G56" s="327"/>
      <c r="H56" s="328" t="s">
        <v>514</v>
      </c>
      <c r="I56" s="329">
        <v>1171871</v>
      </c>
      <c r="J56" s="330">
        <v>15991</v>
      </c>
      <c r="K56" s="331">
        <v>-14.5</v>
      </c>
      <c r="L56" s="332">
        <v>36473</v>
      </c>
      <c r="M56" s="333">
        <v>3.3</v>
      </c>
      <c r="N56" s="334">
        <v>-17.8</v>
      </c>
    </row>
    <row r="57" spans="1:14" x14ac:dyDescent="0.15">
      <c r="A57" s="250"/>
      <c r="B57" s="246"/>
      <c r="C57" s="246"/>
      <c r="D57" s="246"/>
      <c r="E57" s="246"/>
      <c r="F57" s="246"/>
      <c r="G57" s="312" t="s">
        <v>517</v>
      </c>
      <c r="H57" s="313"/>
      <c r="I57" s="321">
        <v>3998988</v>
      </c>
      <c r="J57" s="322">
        <v>54862</v>
      </c>
      <c r="K57" s="323">
        <v>52.7</v>
      </c>
      <c r="L57" s="324">
        <v>77507</v>
      </c>
      <c r="M57" s="325">
        <v>17.5</v>
      </c>
      <c r="N57" s="326">
        <v>35.200000000000003</v>
      </c>
    </row>
    <row r="58" spans="1:14" x14ac:dyDescent="0.15">
      <c r="A58" s="250"/>
      <c r="B58" s="246"/>
      <c r="C58" s="246"/>
      <c r="D58" s="246"/>
      <c r="E58" s="246"/>
      <c r="F58" s="246"/>
      <c r="G58" s="327"/>
      <c r="H58" s="328" t="s">
        <v>514</v>
      </c>
      <c r="I58" s="329">
        <v>1123707</v>
      </c>
      <c r="J58" s="330">
        <v>15416</v>
      </c>
      <c r="K58" s="331">
        <v>-3.6</v>
      </c>
      <c r="L58" s="332">
        <v>42788</v>
      </c>
      <c r="M58" s="333">
        <v>17.3</v>
      </c>
      <c r="N58" s="334">
        <v>-20.9</v>
      </c>
    </row>
    <row r="59" spans="1:14" x14ac:dyDescent="0.15">
      <c r="A59" s="250"/>
      <c r="B59" s="246"/>
      <c r="C59" s="246"/>
      <c r="D59" s="246"/>
      <c r="E59" s="246"/>
      <c r="F59" s="246"/>
      <c r="G59" s="312" t="s">
        <v>518</v>
      </c>
      <c r="H59" s="313"/>
      <c r="I59" s="321">
        <v>5162955</v>
      </c>
      <c r="J59" s="322">
        <v>71271</v>
      </c>
      <c r="K59" s="323">
        <v>29.9</v>
      </c>
      <c r="L59" s="324">
        <v>86564</v>
      </c>
      <c r="M59" s="325">
        <v>11.7</v>
      </c>
      <c r="N59" s="326">
        <v>18.2</v>
      </c>
    </row>
    <row r="60" spans="1:14" x14ac:dyDescent="0.15">
      <c r="A60" s="250"/>
      <c r="B60" s="246"/>
      <c r="C60" s="246"/>
      <c r="D60" s="246"/>
      <c r="E60" s="246"/>
      <c r="F60" s="246"/>
      <c r="G60" s="327"/>
      <c r="H60" s="328" t="s">
        <v>514</v>
      </c>
      <c r="I60" s="335">
        <v>2303024</v>
      </c>
      <c r="J60" s="330">
        <v>31792</v>
      </c>
      <c r="K60" s="331">
        <v>106.2</v>
      </c>
      <c r="L60" s="332">
        <v>44869</v>
      </c>
      <c r="M60" s="333">
        <v>4.9000000000000004</v>
      </c>
      <c r="N60" s="334">
        <v>101.3</v>
      </c>
    </row>
    <row r="61" spans="1:14" x14ac:dyDescent="0.15">
      <c r="A61" s="250"/>
      <c r="B61" s="246"/>
      <c r="C61" s="246"/>
      <c r="D61" s="246"/>
      <c r="E61" s="246"/>
      <c r="F61" s="246"/>
      <c r="G61" s="312" t="s">
        <v>519</v>
      </c>
      <c r="H61" s="336"/>
      <c r="I61" s="337">
        <v>4692537</v>
      </c>
      <c r="J61" s="338">
        <v>63987</v>
      </c>
      <c r="K61" s="339">
        <v>18.100000000000001</v>
      </c>
      <c r="L61" s="340">
        <v>70459</v>
      </c>
      <c r="M61" s="341">
        <v>11.6</v>
      </c>
      <c r="N61" s="326">
        <v>6.5</v>
      </c>
    </row>
    <row r="62" spans="1:14" x14ac:dyDescent="0.15">
      <c r="A62" s="250"/>
      <c r="B62" s="246"/>
      <c r="C62" s="246"/>
      <c r="D62" s="246"/>
      <c r="E62" s="246"/>
      <c r="F62" s="246"/>
      <c r="G62" s="327"/>
      <c r="H62" s="328" t="s">
        <v>514</v>
      </c>
      <c r="I62" s="329">
        <v>1625802</v>
      </c>
      <c r="J62" s="330">
        <v>22190</v>
      </c>
      <c r="K62" s="331">
        <v>32.9</v>
      </c>
      <c r="L62" s="332">
        <v>37924</v>
      </c>
      <c r="M62" s="333">
        <v>10.9</v>
      </c>
      <c r="N62" s="334">
        <v>22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1" sqref="B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12.98</v>
      </c>
      <c r="G47" s="12">
        <v>11.88</v>
      </c>
      <c r="H47" s="12">
        <v>11.32</v>
      </c>
      <c r="I47" s="12">
        <v>9.7100000000000009</v>
      </c>
      <c r="J47" s="13">
        <v>7.32</v>
      </c>
    </row>
    <row r="48" spans="2:10" ht="57.75" customHeight="1" x14ac:dyDescent="0.15">
      <c r="B48" s="14"/>
      <c r="C48" s="1174" t="s">
        <v>4</v>
      </c>
      <c r="D48" s="1174"/>
      <c r="E48" s="1175"/>
      <c r="F48" s="15">
        <v>6.46</v>
      </c>
      <c r="G48" s="16">
        <v>7.04</v>
      </c>
      <c r="H48" s="16">
        <v>6.45</v>
      </c>
      <c r="I48" s="16">
        <v>5.87</v>
      </c>
      <c r="J48" s="17">
        <v>4.78</v>
      </c>
    </row>
    <row r="49" spans="2:10" ht="57.75" customHeight="1" thickBot="1" x14ac:dyDescent="0.2">
      <c r="B49" s="18"/>
      <c r="C49" s="1176" t="s">
        <v>5</v>
      </c>
      <c r="D49" s="1176"/>
      <c r="E49" s="1177"/>
      <c r="F49" s="19" t="s">
        <v>526</v>
      </c>
      <c r="G49" s="20" t="s">
        <v>527</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531</v>
      </c>
      <c r="D34" s="1184"/>
      <c r="E34" s="1185"/>
      <c r="F34" s="32">
        <v>5.69</v>
      </c>
      <c r="G34" s="33">
        <v>5.61</v>
      </c>
      <c r="H34" s="33">
        <v>5.95</v>
      </c>
      <c r="I34" s="33">
        <v>6.51</v>
      </c>
      <c r="J34" s="34">
        <v>7.34</v>
      </c>
      <c r="K34" s="22"/>
      <c r="L34" s="22"/>
      <c r="M34" s="22"/>
      <c r="N34" s="22"/>
      <c r="O34" s="22"/>
      <c r="P34" s="22"/>
    </row>
    <row r="35" spans="1:16" ht="39" customHeight="1" x14ac:dyDescent="0.15">
      <c r="A35" s="22"/>
      <c r="B35" s="35"/>
      <c r="C35" s="1178" t="s">
        <v>532</v>
      </c>
      <c r="D35" s="1179"/>
      <c r="E35" s="1180"/>
      <c r="F35" s="36">
        <v>6.16</v>
      </c>
      <c r="G35" s="37">
        <v>6.74</v>
      </c>
      <c r="H35" s="37">
        <v>6.13</v>
      </c>
      <c r="I35" s="37">
        <v>5.56</v>
      </c>
      <c r="J35" s="38">
        <v>4.46</v>
      </c>
      <c r="K35" s="22"/>
      <c r="L35" s="22"/>
      <c r="M35" s="22"/>
      <c r="N35" s="22"/>
      <c r="O35" s="22"/>
      <c r="P35" s="22"/>
    </row>
    <row r="36" spans="1:16" ht="39" customHeight="1" x14ac:dyDescent="0.15">
      <c r="A36" s="22"/>
      <c r="B36" s="35"/>
      <c r="C36" s="1178" t="s">
        <v>533</v>
      </c>
      <c r="D36" s="1179"/>
      <c r="E36" s="1180"/>
      <c r="F36" s="36">
        <v>3.83</v>
      </c>
      <c r="G36" s="37">
        <v>6.2</v>
      </c>
      <c r="H36" s="37">
        <v>2.81</v>
      </c>
      <c r="I36" s="37">
        <v>2.37</v>
      </c>
      <c r="J36" s="38">
        <v>3.36</v>
      </c>
      <c r="K36" s="22"/>
      <c r="L36" s="22"/>
      <c r="M36" s="22"/>
      <c r="N36" s="22"/>
      <c r="O36" s="22"/>
      <c r="P36" s="22"/>
    </row>
    <row r="37" spans="1:16" ht="39" customHeight="1" x14ac:dyDescent="0.15">
      <c r="A37" s="22"/>
      <c r="B37" s="35"/>
      <c r="C37" s="1178" t="s">
        <v>534</v>
      </c>
      <c r="D37" s="1179"/>
      <c r="E37" s="1180"/>
      <c r="F37" s="36">
        <v>0.8</v>
      </c>
      <c r="G37" s="37">
        <v>0.69</v>
      </c>
      <c r="H37" s="37">
        <v>0.57999999999999996</v>
      </c>
      <c r="I37" s="37">
        <v>1.42</v>
      </c>
      <c r="J37" s="38">
        <v>1.82</v>
      </c>
      <c r="K37" s="22"/>
      <c r="L37" s="22"/>
      <c r="M37" s="22"/>
      <c r="N37" s="22"/>
      <c r="O37" s="22"/>
      <c r="P37" s="22"/>
    </row>
    <row r="38" spans="1:16" ht="39" customHeight="1" x14ac:dyDescent="0.15">
      <c r="A38" s="22"/>
      <c r="B38" s="35"/>
      <c r="C38" s="1178" t="s">
        <v>535</v>
      </c>
      <c r="D38" s="1179"/>
      <c r="E38" s="1180"/>
      <c r="F38" s="36">
        <v>0.49</v>
      </c>
      <c r="G38" s="37">
        <v>0.33</v>
      </c>
      <c r="H38" s="37">
        <v>0.38</v>
      </c>
      <c r="I38" s="37">
        <v>1.06</v>
      </c>
      <c r="J38" s="38">
        <v>1.17</v>
      </c>
      <c r="K38" s="22"/>
      <c r="L38" s="22"/>
      <c r="M38" s="22"/>
      <c r="N38" s="22"/>
      <c r="O38" s="22"/>
      <c r="P38" s="22"/>
    </row>
    <row r="39" spans="1:16" ht="39" customHeight="1" x14ac:dyDescent="0.15">
      <c r="A39" s="22"/>
      <c r="B39" s="35"/>
      <c r="C39" s="1178" t="s">
        <v>536</v>
      </c>
      <c r="D39" s="1179"/>
      <c r="E39" s="1180"/>
      <c r="F39" s="36">
        <v>0.28999999999999998</v>
      </c>
      <c r="G39" s="37">
        <v>0.28999999999999998</v>
      </c>
      <c r="H39" s="37">
        <v>0.31</v>
      </c>
      <c r="I39" s="37">
        <v>0.3</v>
      </c>
      <c r="J39" s="38">
        <v>0.32</v>
      </c>
      <c r="K39" s="22"/>
      <c r="L39" s="22"/>
      <c r="M39" s="22"/>
      <c r="N39" s="22"/>
      <c r="O39" s="22"/>
      <c r="P39" s="22"/>
    </row>
    <row r="40" spans="1:16" ht="39" customHeight="1" x14ac:dyDescent="0.15">
      <c r="A40" s="22"/>
      <c r="B40" s="35"/>
      <c r="C40" s="1178" t="s">
        <v>537</v>
      </c>
      <c r="D40" s="1179"/>
      <c r="E40" s="1180"/>
      <c r="F40" s="36">
        <v>0.14000000000000001</v>
      </c>
      <c r="G40" s="37">
        <v>0.1</v>
      </c>
      <c r="H40" s="37">
        <v>0.05</v>
      </c>
      <c r="I40" s="37">
        <v>0.04</v>
      </c>
      <c r="J40" s="38">
        <v>0.09</v>
      </c>
      <c r="K40" s="22"/>
      <c r="L40" s="22"/>
      <c r="M40" s="22"/>
      <c r="N40" s="22"/>
      <c r="O40" s="22"/>
      <c r="P40" s="22"/>
    </row>
    <row r="41" spans="1:16" ht="39" customHeight="1" x14ac:dyDescent="0.15">
      <c r="A41" s="22"/>
      <c r="B41" s="35"/>
      <c r="C41" s="1178" t="s">
        <v>538</v>
      </c>
      <c r="D41" s="1179"/>
      <c r="E41" s="1180"/>
      <c r="F41" s="36">
        <v>0.14000000000000001</v>
      </c>
      <c r="G41" s="37">
        <v>0.01</v>
      </c>
      <c r="H41" s="37">
        <v>0.03</v>
      </c>
      <c r="I41" s="37">
        <v>0.01</v>
      </c>
      <c r="J41" s="38">
        <v>0</v>
      </c>
      <c r="K41" s="22"/>
      <c r="L41" s="22"/>
      <c r="M41" s="22"/>
      <c r="N41" s="22"/>
      <c r="O41" s="22"/>
      <c r="P41" s="22"/>
    </row>
    <row r="42" spans="1:16" ht="39" customHeight="1" x14ac:dyDescent="0.15">
      <c r="A42" s="22"/>
      <c r="B42" s="39"/>
      <c r="C42" s="1178" t="s">
        <v>539</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540</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3996</v>
      </c>
      <c r="L45" s="60">
        <v>4034</v>
      </c>
      <c r="M45" s="60">
        <v>4118</v>
      </c>
      <c r="N45" s="60">
        <v>4115</v>
      </c>
      <c r="O45" s="61">
        <v>3997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886</v>
      </c>
      <c r="L48" s="64">
        <v>867</v>
      </c>
      <c r="M48" s="64">
        <v>911</v>
      </c>
      <c r="N48" s="64">
        <v>867</v>
      </c>
      <c r="O48" s="65">
        <v>872</v>
      </c>
      <c r="P48" s="48"/>
      <c r="Q48" s="48"/>
      <c r="R48" s="48"/>
      <c r="S48" s="48"/>
      <c r="T48" s="48"/>
      <c r="U48" s="48"/>
    </row>
    <row r="49" spans="1:21" ht="30.75" customHeight="1" x14ac:dyDescent="0.15">
      <c r="A49" s="48"/>
      <c r="B49" s="1196"/>
      <c r="C49" s="1197"/>
      <c r="D49" s="62"/>
      <c r="E49" s="1188" t="s">
        <v>16</v>
      </c>
      <c r="F49" s="1188"/>
      <c r="G49" s="1188"/>
      <c r="H49" s="1188"/>
      <c r="I49" s="1188"/>
      <c r="J49" s="1189"/>
      <c r="K49" s="63">
        <v>377</v>
      </c>
      <c r="L49" s="64">
        <v>375</v>
      </c>
      <c r="M49" s="64">
        <v>377</v>
      </c>
      <c r="N49" s="64">
        <v>387</v>
      </c>
      <c r="O49" s="65">
        <v>409</v>
      </c>
      <c r="P49" s="48"/>
      <c r="Q49" s="48"/>
      <c r="R49" s="48"/>
      <c r="S49" s="48"/>
      <c r="T49" s="48"/>
      <c r="U49" s="48"/>
    </row>
    <row r="50" spans="1:21" ht="30.75" customHeight="1" x14ac:dyDescent="0.15">
      <c r="A50" s="48"/>
      <c r="B50" s="1196"/>
      <c r="C50" s="1197"/>
      <c r="D50" s="62"/>
      <c r="E50" s="1188" t="s">
        <v>17</v>
      </c>
      <c r="F50" s="1188"/>
      <c r="G50" s="1188"/>
      <c r="H50" s="1188"/>
      <c r="I50" s="1188"/>
      <c r="J50" s="1189"/>
      <c r="K50" s="63">
        <v>94</v>
      </c>
      <c r="L50" s="64">
        <v>90</v>
      </c>
      <c r="M50" s="64">
        <v>84</v>
      </c>
      <c r="N50" s="64">
        <v>75</v>
      </c>
      <c r="O50" s="65">
        <v>66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3520</v>
      </c>
      <c r="L52" s="64">
        <v>3662</v>
      </c>
      <c r="M52" s="64">
        <v>3849</v>
      </c>
      <c r="N52" s="64">
        <v>3960</v>
      </c>
      <c r="O52" s="65">
        <v>3950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1833</v>
      </c>
      <c r="L53" s="69">
        <v>1704</v>
      </c>
      <c r="M53" s="69">
        <v>1641</v>
      </c>
      <c r="N53" s="69">
        <v>1484</v>
      </c>
      <c r="O53" s="70">
        <v>1394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32793</v>
      </c>
      <c r="J41" s="83">
        <v>33051</v>
      </c>
      <c r="K41" s="83">
        <v>31575</v>
      </c>
      <c r="L41" s="83">
        <v>31049</v>
      </c>
      <c r="M41" s="84">
        <v>31151</v>
      </c>
    </row>
    <row r="42" spans="2:13" ht="27.75" customHeight="1" x14ac:dyDescent="0.15">
      <c r="B42" s="1204"/>
      <c r="C42" s="1205"/>
      <c r="D42" s="85"/>
      <c r="E42" s="1210" t="s">
        <v>26</v>
      </c>
      <c r="F42" s="1210"/>
      <c r="G42" s="1210"/>
      <c r="H42" s="1211"/>
      <c r="I42" s="86">
        <v>478</v>
      </c>
      <c r="J42" s="87">
        <v>392</v>
      </c>
      <c r="K42" s="87">
        <v>312</v>
      </c>
      <c r="L42" s="87">
        <v>240</v>
      </c>
      <c r="M42" s="88">
        <v>176</v>
      </c>
    </row>
    <row r="43" spans="2:13" ht="27.75" customHeight="1" x14ac:dyDescent="0.15">
      <c r="B43" s="1204"/>
      <c r="C43" s="1205"/>
      <c r="D43" s="85"/>
      <c r="E43" s="1210" t="s">
        <v>27</v>
      </c>
      <c r="F43" s="1210"/>
      <c r="G43" s="1210"/>
      <c r="H43" s="1211"/>
      <c r="I43" s="86">
        <v>11977</v>
      </c>
      <c r="J43" s="87">
        <v>11409</v>
      </c>
      <c r="K43" s="87">
        <v>11228</v>
      </c>
      <c r="L43" s="87">
        <v>10789</v>
      </c>
      <c r="M43" s="88">
        <v>10436</v>
      </c>
    </row>
    <row r="44" spans="2:13" ht="27.75" customHeight="1" x14ac:dyDescent="0.15">
      <c r="B44" s="1204"/>
      <c r="C44" s="1205"/>
      <c r="D44" s="85"/>
      <c r="E44" s="1210" t="s">
        <v>28</v>
      </c>
      <c r="F44" s="1210"/>
      <c r="G44" s="1210"/>
      <c r="H44" s="1211"/>
      <c r="I44" s="86">
        <v>1762</v>
      </c>
      <c r="J44" s="87">
        <v>1454</v>
      </c>
      <c r="K44" s="87">
        <v>1412</v>
      </c>
      <c r="L44" s="87">
        <v>1298</v>
      </c>
      <c r="M44" s="88">
        <v>937</v>
      </c>
    </row>
    <row r="45" spans="2:13" ht="27.75" customHeight="1" x14ac:dyDescent="0.15">
      <c r="B45" s="1204"/>
      <c r="C45" s="1205"/>
      <c r="D45" s="85"/>
      <c r="E45" s="1210" t="s">
        <v>29</v>
      </c>
      <c r="F45" s="1210"/>
      <c r="G45" s="1210"/>
      <c r="H45" s="1211"/>
      <c r="I45" s="86">
        <v>5743</v>
      </c>
      <c r="J45" s="87">
        <v>5553</v>
      </c>
      <c r="K45" s="87">
        <v>5189</v>
      </c>
      <c r="L45" s="87">
        <v>5063</v>
      </c>
      <c r="M45" s="88">
        <v>5036</v>
      </c>
    </row>
    <row r="46" spans="2:13" ht="27.75" customHeight="1" x14ac:dyDescent="0.15">
      <c r="B46" s="1204"/>
      <c r="C46" s="1205"/>
      <c r="D46" s="89"/>
      <c r="E46" s="1210" t="s">
        <v>30</v>
      </c>
      <c r="F46" s="1210"/>
      <c r="G46" s="1210"/>
      <c r="H46" s="1211"/>
      <c r="I46" s="86" t="s">
        <v>481</v>
      </c>
      <c r="J46" s="87" t="s">
        <v>481</v>
      </c>
      <c r="K46" s="87" t="s">
        <v>481</v>
      </c>
      <c r="L46" s="87">
        <v>0</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4993</v>
      </c>
      <c r="J50" s="87">
        <v>5563</v>
      </c>
      <c r="K50" s="87">
        <v>5850</v>
      </c>
      <c r="L50" s="87">
        <v>5523</v>
      </c>
      <c r="M50" s="88">
        <v>4936</v>
      </c>
    </row>
    <row r="51" spans="2:13" ht="27.75" customHeight="1" x14ac:dyDescent="0.15">
      <c r="B51" s="1204"/>
      <c r="C51" s="1205"/>
      <c r="D51" s="85"/>
      <c r="E51" s="1210" t="s">
        <v>36</v>
      </c>
      <c r="F51" s="1210"/>
      <c r="G51" s="1210"/>
      <c r="H51" s="1211"/>
      <c r="I51" s="86">
        <v>3327</v>
      </c>
      <c r="J51" s="87">
        <v>3214</v>
      </c>
      <c r="K51" s="87">
        <v>3108</v>
      </c>
      <c r="L51" s="87">
        <v>3157</v>
      </c>
      <c r="M51" s="88">
        <v>3168</v>
      </c>
    </row>
    <row r="52" spans="2:13" ht="27.75" customHeight="1" x14ac:dyDescent="0.15">
      <c r="B52" s="1206"/>
      <c r="C52" s="1207"/>
      <c r="D52" s="85"/>
      <c r="E52" s="1210" t="s">
        <v>37</v>
      </c>
      <c r="F52" s="1210"/>
      <c r="G52" s="1210"/>
      <c r="H52" s="1211"/>
      <c r="I52" s="86">
        <v>32955</v>
      </c>
      <c r="J52" s="87">
        <v>33284</v>
      </c>
      <c r="K52" s="87">
        <v>32393</v>
      </c>
      <c r="L52" s="87">
        <v>32123</v>
      </c>
      <c r="M52" s="88">
        <v>31835</v>
      </c>
    </row>
    <row r="53" spans="2:13" ht="27.75" customHeight="1" thickBot="1" x14ac:dyDescent="0.2">
      <c r="B53" s="1217" t="s">
        <v>38</v>
      </c>
      <c r="C53" s="1218"/>
      <c r="D53" s="92"/>
      <c r="E53" s="1219" t="s">
        <v>39</v>
      </c>
      <c r="F53" s="1219"/>
      <c r="G53" s="1219"/>
      <c r="H53" s="1220"/>
      <c r="I53" s="93">
        <v>11478</v>
      </c>
      <c r="J53" s="94">
        <v>9798</v>
      </c>
      <c r="K53" s="94">
        <v>8364</v>
      </c>
      <c r="L53" s="94">
        <v>7637</v>
      </c>
      <c r="M53" s="95">
        <v>7797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566</v>
      </c>
      <c r="H51" s="1246"/>
      <c r="I51" s="1251" t="s">
        <v>567</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568</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569</v>
      </c>
      <c r="H55" s="1226"/>
      <c r="I55" s="1231" t="s">
        <v>567</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568</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3" t="s">
        <v>573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566</v>
      </c>
      <c r="H73" s="1246"/>
      <c r="I73" s="1251" t="s">
        <v>567</v>
      </c>
      <c r="J73" s="1251"/>
      <c r="K73" s="1232">
        <v>71.400000000000006</v>
      </c>
      <c r="L73" s="1232">
        <v>60.9</v>
      </c>
      <c r="M73" s="1221">
        <v>52.4</v>
      </c>
      <c r="N73" s="1221">
        <v>47.4</v>
      </c>
      <c r="O73" s="1221">
        <v>49.6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572</v>
      </c>
      <c r="J75" s="1231"/>
      <c r="K75" s="1253">
        <v>11.9</v>
      </c>
      <c r="L75" s="1253">
        <v>11.4</v>
      </c>
      <c r="M75" s="1253">
        <v>10.7</v>
      </c>
      <c r="N75" s="1253">
        <v>10</v>
      </c>
      <c r="O75" s="1253">
        <v>9.4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569</v>
      </c>
      <c r="H77" s="1226"/>
      <c r="I77" s="1231" t="s">
        <v>567</v>
      </c>
      <c r="J77" s="1231"/>
      <c r="K77" s="1232">
        <v>52.6</v>
      </c>
      <c r="L77" s="1232">
        <v>41.3</v>
      </c>
      <c r="M77" s="1221">
        <v>33</v>
      </c>
      <c r="N77" s="1221">
        <v>35.700000000000003</v>
      </c>
      <c r="O77" s="1221">
        <v>33.9</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572</v>
      </c>
      <c r="J79" s="1223"/>
      <c r="K79" s="1224">
        <v>10.4</v>
      </c>
      <c r="L79" s="1224">
        <v>9.6</v>
      </c>
      <c r="M79" s="1224">
        <v>8.5</v>
      </c>
      <c r="N79" s="1224">
        <v>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68120</v>
      </c>
      <c r="E3" s="118"/>
      <c r="F3" s="119">
        <v>52678</v>
      </c>
      <c r="G3" s="120"/>
      <c r="H3" s="121"/>
    </row>
    <row r="4" spans="1:8" x14ac:dyDescent="0.15">
      <c r="A4" s="122"/>
      <c r="B4" s="123"/>
      <c r="C4" s="124"/>
      <c r="D4" s="125">
        <v>29056</v>
      </c>
      <c r="E4" s="126"/>
      <c r="F4" s="127">
        <v>30185</v>
      </c>
      <c r="G4" s="128"/>
      <c r="H4" s="129"/>
    </row>
    <row r="5" spans="1:8" x14ac:dyDescent="0.15">
      <c r="A5" s="110" t="s">
        <v>515</v>
      </c>
      <c r="B5" s="115"/>
      <c r="C5" s="116"/>
      <c r="D5" s="117">
        <v>89746</v>
      </c>
      <c r="E5" s="118"/>
      <c r="F5" s="119">
        <v>69560</v>
      </c>
      <c r="G5" s="120"/>
      <c r="H5" s="121"/>
    </row>
    <row r="6" spans="1:8" x14ac:dyDescent="0.15">
      <c r="A6" s="122"/>
      <c r="B6" s="123"/>
      <c r="C6" s="124"/>
      <c r="D6" s="125">
        <v>18697</v>
      </c>
      <c r="E6" s="126"/>
      <c r="F6" s="127">
        <v>35305</v>
      </c>
      <c r="G6" s="128"/>
      <c r="H6" s="129"/>
    </row>
    <row r="7" spans="1:8" x14ac:dyDescent="0.15">
      <c r="A7" s="110" t="s">
        <v>516</v>
      </c>
      <c r="B7" s="115"/>
      <c r="C7" s="116"/>
      <c r="D7" s="117">
        <v>35938</v>
      </c>
      <c r="E7" s="118"/>
      <c r="F7" s="119">
        <v>65988</v>
      </c>
      <c r="G7" s="120"/>
      <c r="H7" s="121"/>
    </row>
    <row r="8" spans="1:8" x14ac:dyDescent="0.15">
      <c r="A8" s="122"/>
      <c r="B8" s="123"/>
      <c r="C8" s="124"/>
      <c r="D8" s="125">
        <v>15991</v>
      </c>
      <c r="E8" s="126"/>
      <c r="F8" s="127">
        <v>36473</v>
      </c>
      <c r="G8" s="128"/>
      <c r="H8" s="129"/>
    </row>
    <row r="9" spans="1:8" x14ac:dyDescent="0.15">
      <c r="A9" s="110" t="s">
        <v>517</v>
      </c>
      <c r="B9" s="115"/>
      <c r="C9" s="116"/>
      <c r="D9" s="117">
        <v>54862</v>
      </c>
      <c r="E9" s="118"/>
      <c r="F9" s="119">
        <v>77507</v>
      </c>
      <c r="G9" s="120"/>
      <c r="H9" s="121"/>
    </row>
    <row r="10" spans="1:8" x14ac:dyDescent="0.15">
      <c r="A10" s="122"/>
      <c r="B10" s="123"/>
      <c r="C10" s="124"/>
      <c r="D10" s="125">
        <v>15416</v>
      </c>
      <c r="E10" s="126"/>
      <c r="F10" s="127">
        <v>42788</v>
      </c>
      <c r="G10" s="128"/>
      <c r="H10" s="129"/>
    </row>
    <row r="11" spans="1:8" x14ac:dyDescent="0.15">
      <c r="A11" s="110" t="s">
        <v>518</v>
      </c>
      <c r="B11" s="115"/>
      <c r="C11" s="116"/>
      <c r="D11" s="117">
        <v>71271</v>
      </c>
      <c r="E11" s="118"/>
      <c r="F11" s="119">
        <v>86564</v>
      </c>
      <c r="G11" s="120"/>
      <c r="H11" s="121"/>
    </row>
    <row r="12" spans="1:8" x14ac:dyDescent="0.15">
      <c r="A12" s="122"/>
      <c r="B12" s="123"/>
      <c r="C12" s="130"/>
      <c r="D12" s="125">
        <v>31792</v>
      </c>
      <c r="E12" s="126"/>
      <c r="F12" s="127">
        <v>44869</v>
      </c>
      <c r="G12" s="128"/>
      <c r="H12" s="129"/>
    </row>
    <row r="13" spans="1:8" x14ac:dyDescent="0.15">
      <c r="A13" s="110"/>
      <c r="B13" s="115"/>
      <c r="C13" s="131"/>
      <c r="D13" s="132">
        <v>63987</v>
      </c>
      <c r="E13" s="133"/>
      <c r="F13" s="134">
        <v>70459</v>
      </c>
      <c r="G13" s="135"/>
      <c r="H13" s="121"/>
    </row>
    <row r="14" spans="1:8" x14ac:dyDescent="0.15">
      <c r="A14" s="122"/>
      <c r="B14" s="123"/>
      <c r="C14" s="124"/>
      <c r="D14" s="125">
        <v>22190</v>
      </c>
      <c r="E14" s="126"/>
      <c r="F14" s="127">
        <v>37924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6.46</v>
      </c>
      <c r="C19" s="136">
        <f>ROUND(VALUE(SUBSTITUTE(実質収支比率等に係る経年分析!G$48,"▲","-")),2)</f>
        <v>7.04</v>
      </c>
      <c r="D19" s="136">
        <f>ROUND(VALUE(SUBSTITUTE(実質収支比率等に係る経年分析!H$48,"▲","-")),2)</f>
        <v>6.45</v>
      </c>
      <c r="E19" s="136">
        <f>ROUND(VALUE(SUBSTITUTE(実質収支比率等に係る経年分析!I$48,"▲","-")),2)</f>
        <v>5.87</v>
      </c>
      <c r="F19" s="136">
        <f>ROUND(VALUE(SUBSTITUTE(実質収支比率等に係る経年分析!J$48,"▲","-")),2)</f>
        <v>4.78</v>
      </c>
    </row>
    <row r="20" spans="1:11" x14ac:dyDescent="0.15">
      <c r="A20" s="136" t="s">
        <v>44</v>
      </c>
      <c r="B20" s="136">
        <f>ROUND(VALUE(SUBSTITUTE(実質収支比率等に係る経年分析!F$47,"▲","-")),2)</f>
        <v>12.98</v>
      </c>
      <c r="C20" s="136">
        <f>ROUND(VALUE(SUBSTITUTE(実質収支比率等に係る経年分析!G$47,"▲","-")),2)</f>
        <v>11.88</v>
      </c>
      <c r="D20" s="136">
        <f>ROUND(VALUE(SUBSTITUTE(実質収支比率等に係る経年分析!H$47,"▲","-")),2)</f>
        <v>11.32</v>
      </c>
      <c r="E20" s="136">
        <f>ROUND(VALUE(SUBSTITUTE(実質収支比率等に係る経年分析!I$47,"▲","-")),2)</f>
        <v>9.7100000000000009</v>
      </c>
      <c r="F20" s="136">
        <f>ROUND(VALUE(SUBSTITUTE(実質収支比率等に係る経年分析!J$47,"▲","-")),2)</f>
        <v>7.32</v>
      </c>
    </row>
    <row r="21" spans="1:11" x14ac:dyDescent="0.15">
      <c r="A21" s="136" t="s">
        <v>45</v>
      </c>
      <c r="B21" s="136">
        <f>IF(ISNUMBER(VALUE(SUBSTITUTE(実質収支比率等に係る経年分析!F$49,"▲","-"))),ROUND(VALUE(SUBSTITUTE(実質収支比率等に係る経年分析!F$49,"▲","-")),2),NA())</f>
        <v>-2.92</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-2.04</v>
      </c>
      <c r="F21" s="136">
        <f>IF(ISNUMBER(VALUE(SUBSTITUTE(実質収支比率等に係る経年分析!J$49,"▲","-"))),ROUND(VALUE(SUBSTITUTE(実質収支比率等に係る経年分析!J$49,"▲","-")),2),NA())</f>
        <v>-3.79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子育て支援券特別会計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x14ac:dyDescent="0.15">
      <c r="A34" s="137" t="str">
        <f>IF(連結実質赤字比率に係る赤字・黒字の構成分析!C$36="",NA(),連結実質赤字比率に係る赤字・黒字の構成分析!C$36)</f>
        <v>国民健康保険事業費特別会計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3520</v>
      </c>
      <c r="E42" s="138"/>
      <c r="F42" s="138"/>
      <c r="G42" s="138">
        <f>'実質公債費比率（分子）の構造'!L$52</f>
        <v>3662</v>
      </c>
      <c r="H42" s="138"/>
      <c r="I42" s="138"/>
      <c r="J42" s="138">
        <f>'実質公債費比率（分子）の構造'!M$52</f>
        <v>3849</v>
      </c>
      <c r="K42" s="138"/>
      <c r="L42" s="138"/>
      <c r="M42" s="138">
        <f>'実質公債費比率（分子）の構造'!N$52</f>
        <v>3960</v>
      </c>
      <c r="N42" s="138"/>
      <c r="O42" s="138"/>
      <c r="P42" s="138">
        <f>'実質公債費比率（分子）の構造'!O$52</f>
        <v>3950</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54</v>
      </c>
      <c r="B44" s="138">
        <f>'実質公債費比率（分子）の構造'!K$50</f>
        <v>94</v>
      </c>
      <c r="C44" s="138"/>
      <c r="D44" s="138"/>
      <c r="E44" s="138">
        <f>'実質公債費比率（分子）の構造'!L$50</f>
        <v>90</v>
      </c>
      <c r="F44" s="138"/>
      <c r="G44" s="138"/>
      <c r="H44" s="138">
        <f>'実質公債費比率（分子）の構造'!M$50</f>
        <v>84</v>
      </c>
      <c r="I44" s="138"/>
      <c r="J44" s="138"/>
      <c r="K44" s="138">
        <f>'実質公債費比率（分子）の構造'!N$50</f>
        <v>75</v>
      </c>
      <c r="L44" s="138"/>
      <c r="M44" s="138"/>
      <c r="N44" s="138">
        <f>'実質公債費比率（分子）の構造'!O$50</f>
        <v>66</v>
      </c>
      <c r="O44" s="138"/>
      <c r="P44" s="138"/>
    </row>
    <row r="45" spans="1:16" x14ac:dyDescent="0.15">
      <c r="A45" s="138" t="s">
        <v>55</v>
      </c>
      <c r="B45" s="138">
        <f>'実質公債費比率（分子）の構造'!K$49</f>
        <v>377</v>
      </c>
      <c r="C45" s="138"/>
      <c r="D45" s="138"/>
      <c r="E45" s="138">
        <f>'実質公債費比率（分子）の構造'!L$49</f>
        <v>375</v>
      </c>
      <c r="F45" s="138"/>
      <c r="G45" s="138"/>
      <c r="H45" s="138">
        <f>'実質公債費比率（分子）の構造'!M$49</f>
        <v>377</v>
      </c>
      <c r="I45" s="138"/>
      <c r="J45" s="138"/>
      <c r="K45" s="138">
        <f>'実質公債費比率（分子）の構造'!N$49</f>
        <v>387</v>
      </c>
      <c r="L45" s="138"/>
      <c r="M45" s="138"/>
      <c r="N45" s="138">
        <f>'実質公債費比率（分子）の構造'!O$49</f>
        <v>409</v>
      </c>
      <c r="O45" s="138"/>
      <c r="P45" s="138"/>
    </row>
    <row r="46" spans="1:16" x14ac:dyDescent="0.15">
      <c r="A46" s="138" t="s">
        <v>56</v>
      </c>
      <c r="B46" s="138">
        <f>'実質公債費比率（分子）の構造'!K$48</f>
        <v>886</v>
      </c>
      <c r="C46" s="138"/>
      <c r="D46" s="138"/>
      <c r="E46" s="138">
        <f>'実質公債費比率（分子）の構造'!L$48</f>
        <v>867</v>
      </c>
      <c r="F46" s="138"/>
      <c r="G46" s="138"/>
      <c r="H46" s="138">
        <f>'実質公債費比率（分子）の構造'!M$48</f>
        <v>911</v>
      </c>
      <c r="I46" s="138"/>
      <c r="J46" s="138"/>
      <c r="K46" s="138">
        <f>'実質公債費比率（分子）の構造'!N$48</f>
        <v>867</v>
      </c>
      <c r="L46" s="138"/>
      <c r="M46" s="138"/>
      <c r="N46" s="138">
        <f>'実質公債費比率（分子）の構造'!O$48</f>
        <v>872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3996</v>
      </c>
      <c r="C49" s="138"/>
      <c r="D49" s="138"/>
      <c r="E49" s="138">
        <f>'実質公債費比率（分子）の構造'!L$45</f>
        <v>4034</v>
      </c>
      <c r="F49" s="138"/>
      <c r="G49" s="138"/>
      <c r="H49" s="138">
        <f>'実質公債費比率（分子）の構造'!M$45</f>
        <v>4118</v>
      </c>
      <c r="I49" s="138"/>
      <c r="J49" s="138"/>
      <c r="K49" s="138">
        <f>'実質公債費比率（分子）の構造'!N$45</f>
        <v>4115</v>
      </c>
      <c r="L49" s="138"/>
      <c r="M49" s="138"/>
      <c r="N49" s="138">
        <f>'実質公債費比率（分子）の構造'!O$45</f>
        <v>3997</v>
      </c>
      <c r="O49" s="138"/>
      <c r="P49" s="138"/>
    </row>
    <row r="50" spans="1:16" x14ac:dyDescent="0.15">
      <c r="A50" s="138" t="s">
        <v>60</v>
      </c>
      <c r="B50" s="138" t="e">
        <f>NA()</f>
        <v>#N/A</v>
      </c>
      <c r="C50" s="138">
        <f>IF(ISNUMBER('実質公債費比率（分子）の構造'!K$53),'実質公債費比率（分子）の構造'!K$53,NA())</f>
        <v>1833</v>
      </c>
      <c r="D50" s="138" t="e">
        <f>NA()</f>
        <v>#N/A</v>
      </c>
      <c r="E50" s="138" t="e">
        <f>NA()</f>
        <v>#N/A</v>
      </c>
      <c r="F50" s="138">
        <f>IF(ISNUMBER('実質公債費比率（分子）の構造'!L$53),'実質公債費比率（分子）の構造'!L$53,NA())</f>
        <v>1704</v>
      </c>
      <c r="G50" s="138" t="e">
        <f>NA()</f>
        <v>#N/A</v>
      </c>
      <c r="H50" s="138" t="e">
        <f>NA()</f>
        <v>#N/A</v>
      </c>
      <c r="I50" s="138">
        <f>IF(ISNUMBER('実質公債費比率（分子）の構造'!M$53),'実質公債費比率（分子）の構造'!M$53,NA())</f>
        <v>1641</v>
      </c>
      <c r="J50" s="138" t="e">
        <f>NA()</f>
        <v>#N/A</v>
      </c>
      <c r="K50" s="138" t="e">
        <f>NA()</f>
        <v>#N/A</v>
      </c>
      <c r="L50" s="138">
        <f>IF(ISNUMBER('実質公債費比率（分子）の構造'!N$53),'実質公債費比率（分子）の構造'!N$53,NA())</f>
        <v>1484</v>
      </c>
      <c r="M50" s="138" t="e">
        <f>NA()</f>
        <v>#N/A</v>
      </c>
      <c r="N50" s="138" t="e">
        <f>NA()</f>
        <v>#N/A</v>
      </c>
      <c r="O50" s="138">
        <f>IF(ISNUMBER('実質公債費比率（分子）の構造'!O$53),'実質公債費比率（分子）の構造'!O$53,NA())</f>
        <v>1394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32955</v>
      </c>
      <c r="E56" s="137"/>
      <c r="F56" s="137"/>
      <c r="G56" s="137">
        <f>'将来負担比率（分子）の構造'!J$52</f>
        <v>33284</v>
      </c>
      <c r="H56" s="137"/>
      <c r="I56" s="137"/>
      <c r="J56" s="137">
        <f>'将来負担比率（分子）の構造'!K$52</f>
        <v>32393</v>
      </c>
      <c r="K56" s="137"/>
      <c r="L56" s="137"/>
      <c r="M56" s="137">
        <f>'将来負担比率（分子）の構造'!L$52</f>
        <v>32123</v>
      </c>
      <c r="N56" s="137"/>
      <c r="O56" s="137"/>
      <c r="P56" s="137">
        <f>'将来負担比率（分子）の構造'!M$52</f>
        <v>31835</v>
      </c>
    </row>
    <row r="57" spans="1:16" x14ac:dyDescent="0.15">
      <c r="A57" s="137" t="s">
        <v>36</v>
      </c>
      <c r="B57" s="137"/>
      <c r="C57" s="137"/>
      <c r="D57" s="137">
        <f>'将来負担比率（分子）の構造'!I$51</f>
        <v>3327</v>
      </c>
      <c r="E57" s="137"/>
      <c r="F57" s="137"/>
      <c r="G57" s="137">
        <f>'将来負担比率（分子）の構造'!J$51</f>
        <v>3214</v>
      </c>
      <c r="H57" s="137"/>
      <c r="I57" s="137"/>
      <c r="J57" s="137">
        <f>'将来負担比率（分子）の構造'!K$51</f>
        <v>3108</v>
      </c>
      <c r="K57" s="137"/>
      <c r="L57" s="137"/>
      <c r="M57" s="137">
        <f>'将来負担比率（分子）の構造'!L$51</f>
        <v>3157</v>
      </c>
      <c r="N57" s="137"/>
      <c r="O57" s="137"/>
      <c r="P57" s="137">
        <f>'将来負担比率（分子）の構造'!M$51</f>
        <v>3168</v>
      </c>
    </row>
    <row r="58" spans="1:16" x14ac:dyDescent="0.15">
      <c r="A58" s="137" t="s">
        <v>35</v>
      </c>
      <c r="B58" s="137"/>
      <c r="C58" s="137"/>
      <c r="D58" s="137">
        <f>'将来負担比率（分子）の構造'!I$50</f>
        <v>4993</v>
      </c>
      <c r="E58" s="137"/>
      <c r="F58" s="137"/>
      <c r="G58" s="137">
        <f>'将来負担比率（分子）の構造'!J$50</f>
        <v>5563</v>
      </c>
      <c r="H58" s="137"/>
      <c r="I58" s="137"/>
      <c r="J58" s="137">
        <f>'将来負担比率（分子）の構造'!K$50</f>
        <v>5850</v>
      </c>
      <c r="K58" s="137"/>
      <c r="L58" s="137"/>
      <c r="M58" s="137">
        <f>'将来負担比率（分子）の構造'!L$50</f>
        <v>5523</v>
      </c>
      <c r="N58" s="137"/>
      <c r="O58" s="137"/>
      <c r="P58" s="137">
        <f>'将来負担比率（分子）の構造'!M$50</f>
        <v>4936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0</v>
      </c>
      <c r="L61" s="137"/>
      <c r="M61" s="137"/>
      <c r="N61" s="137" t="str">
        <f>'将来負担比率（分子）の構造'!M$46</f>
        <v>-</v>
      </c>
      <c r="O61" s="137"/>
      <c r="P61" s="137"/>
    </row>
    <row r="62" spans="1:16" x14ac:dyDescent="0.15">
      <c r="A62" s="137" t="s">
        <v>29</v>
      </c>
      <c r="B62" s="137">
        <f>'将来負担比率（分子）の構造'!I$45</f>
        <v>5743</v>
      </c>
      <c r="C62" s="137"/>
      <c r="D62" s="137"/>
      <c r="E62" s="137">
        <f>'将来負担比率（分子）の構造'!J$45</f>
        <v>5553</v>
      </c>
      <c r="F62" s="137"/>
      <c r="G62" s="137"/>
      <c r="H62" s="137">
        <f>'将来負担比率（分子）の構造'!K$45</f>
        <v>5189</v>
      </c>
      <c r="I62" s="137"/>
      <c r="J62" s="137"/>
      <c r="K62" s="137">
        <f>'将来負担比率（分子）の構造'!L$45</f>
        <v>5063</v>
      </c>
      <c r="L62" s="137"/>
      <c r="M62" s="137"/>
      <c r="N62" s="137">
        <f>'将来負担比率（分子）の構造'!M$45</f>
        <v>5036</v>
      </c>
      <c r="O62" s="137"/>
      <c r="P62" s="137"/>
    </row>
    <row r="63" spans="1:16" x14ac:dyDescent="0.15">
      <c r="A63" s="137" t="s">
        <v>28</v>
      </c>
      <c r="B63" s="137">
        <f>'将来負担比率（分子）の構造'!I$44</f>
        <v>1762</v>
      </c>
      <c r="C63" s="137"/>
      <c r="D63" s="137"/>
      <c r="E63" s="137">
        <f>'将来負担比率（分子）の構造'!J$44</f>
        <v>1454</v>
      </c>
      <c r="F63" s="137"/>
      <c r="G63" s="137"/>
      <c r="H63" s="137">
        <f>'将来負担比率（分子）の構造'!K$44</f>
        <v>1412</v>
      </c>
      <c r="I63" s="137"/>
      <c r="J63" s="137"/>
      <c r="K63" s="137">
        <f>'将来負担比率（分子）の構造'!L$44</f>
        <v>1298</v>
      </c>
      <c r="L63" s="137"/>
      <c r="M63" s="137"/>
      <c r="N63" s="137">
        <f>'将来負担比率（分子）の構造'!M$44</f>
        <v>937</v>
      </c>
      <c r="O63" s="137"/>
      <c r="P63" s="137"/>
    </row>
    <row r="64" spans="1:16" x14ac:dyDescent="0.15">
      <c r="A64" s="137" t="s">
        <v>27</v>
      </c>
      <c r="B64" s="137">
        <f>'将来負担比率（分子）の構造'!I$43</f>
        <v>11977</v>
      </c>
      <c r="C64" s="137"/>
      <c r="D64" s="137"/>
      <c r="E64" s="137">
        <f>'将来負担比率（分子）の構造'!J$43</f>
        <v>11409</v>
      </c>
      <c r="F64" s="137"/>
      <c r="G64" s="137"/>
      <c r="H64" s="137">
        <f>'将来負担比率（分子）の構造'!K$43</f>
        <v>11228</v>
      </c>
      <c r="I64" s="137"/>
      <c r="J64" s="137"/>
      <c r="K64" s="137">
        <f>'将来負担比率（分子）の構造'!L$43</f>
        <v>10789</v>
      </c>
      <c r="L64" s="137"/>
      <c r="M64" s="137"/>
      <c r="N64" s="137">
        <f>'将来負担比率（分子）の構造'!M$43</f>
        <v>10436</v>
      </c>
      <c r="O64" s="137"/>
      <c r="P64" s="137"/>
    </row>
    <row r="65" spans="1:16" x14ac:dyDescent="0.15">
      <c r="A65" s="137" t="s">
        <v>26</v>
      </c>
      <c r="B65" s="137">
        <f>'将来負担比率（分子）の構造'!I$42</f>
        <v>478</v>
      </c>
      <c r="C65" s="137"/>
      <c r="D65" s="137"/>
      <c r="E65" s="137">
        <f>'将来負担比率（分子）の構造'!J$42</f>
        <v>392</v>
      </c>
      <c r="F65" s="137"/>
      <c r="G65" s="137"/>
      <c r="H65" s="137">
        <f>'将来負担比率（分子）の構造'!K$42</f>
        <v>312</v>
      </c>
      <c r="I65" s="137"/>
      <c r="J65" s="137"/>
      <c r="K65" s="137">
        <f>'将来負担比率（分子）の構造'!L$42</f>
        <v>240</v>
      </c>
      <c r="L65" s="137"/>
      <c r="M65" s="137"/>
      <c r="N65" s="137">
        <f>'将来負担比率（分子）の構造'!M$42</f>
        <v>176</v>
      </c>
      <c r="O65" s="137"/>
      <c r="P65" s="137"/>
    </row>
    <row r="66" spans="1:16" x14ac:dyDescent="0.15">
      <c r="A66" s="137" t="s">
        <v>25</v>
      </c>
      <c r="B66" s="137">
        <f>'将来負担比率（分子）の構造'!I$41</f>
        <v>32793</v>
      </c>
      <c r="C66" s="137"/>
      <c r="D66" s="137"/>
      <c r="E66" s="137">
        <f>'将来負担比率（分子）の構造'!J$41</f>
        <v>33051</v>
      </c>
      <c r="F66" s="137"/>
      <c r="G66" s="137"/>
      <c r="H66" s="137">
        <f>'将来負担比率（分子）の構造'!K$41</f>
        <v>31575</v>
      </c>
      <c r="I66" s="137"/>
      <c r="J66" s="137"/>
      <c r="K66" s="137">
        <f>'将来負担比率（分子）の構造'!L$41</f>
        <v>31049</v>
      </c>
      <c r="L66" s="137"/>
      <c r="M66" s="137"/>
      <c r="N66" s="137">
        <f>'将来負担比率（分子）の構造'!M$41</f>
        <v>31151</v>
      </c>
      <c r="O66" s="137"/>
      <c r="P66" s="137"/>
    </row>
    <row r="67" spans="1:16" x14ac:dyDescent="0.15">
      <c r="A67" s="137" t="s">
        <v>64</v>
      </c>
      <c r="B67" s="137" t="e">
        <f>NA()</f>
        <v>#N/A</v>
      </c>
      <c r="C67" s="137">
        <f>IF(ISNUMBER('将来負担比率（分子）の構造'!I$53), IF('将来負担比率（分子）の構造'!I$53 &lt; 0, 0, '将来負担比率（分子）の構造'!I$53), NA())</f>
        <v>11478</v>
      </c>
      <c r="D67" s="137" t="e">
        <f>NA()</f>
        <v>#N/A</v>
      </c>
      <c r="E67" s="137" t="e">
        <f>NA()</f>
        <v>#N/A</v>
      </c>
      <c r="F67" s="137">
        <f>IF(ISNUMBER('将来負担比率（分子）の構造'!J$53), IF('将来負担比率（分子）の構造'!J$53 &lt; 0, 0, '将来負担比率（分子）の構造'!J$53), NA())</f>
        <v>9798</v>
      </c>
      <c r="G67" s="137" t="e">
        <f>NA()</f>
        <v>#N/A</v>
      </c>
      <c r="H67" s="137" t="e">
        <f>NA()</f>
        <v>#N/A</v>
      </c>
      <c r="I67" s="137">
        <f>IF(ISNUMBER('将来負担比率（分子）の構造'!K$53), IF('将来負担比率（分子）の構造'!K$53 &lt; 0, 0, '将来負担比率（分子）の構造'!K$53), NA())</f>
        <v>8364</v>
      </c>
      <c r="J67" s="137" t="e">
        <f>NA()</f>
        <v>#N/A</v>
      </c>
      <c r="K67" s="137" t="e">
        <f>NA()</f>
        <v>#N/A</v>
      </c>
      <c r="L67" s="137">
        <f>IF(ISNUMBER('将来負担比率（分子）の構造'!L$53), IF('将来負担比率（分子）の構造'!L$53 &lt; 0, 0, '将来負担比率（分子）の構造'!L$53), NA())</f>
        <v>7637</v>
      </c>
      <c r="M67" s="137" t="e">
        <f>NA()</f>
        <v>#N/A</v>
      </c>
      <c r="N67" s="137" t="e">
        <f>NA()</f>
        <v>#N/A</v>
      </c>
      <c r="O67" s="137">
        <f>IF(ISNUMBER('将来負担比率（分子）の構造'!M$53), IF('将来負担比率（分子）の構造'!M$53 &lt; 0, 0, '将来負担比率（分子）の構造'!M$53), NA())</f>
        <v>7797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2018-04-11T05:56:46Z</cp:lastPrinted>
  <dcterms:created xsi:type="dcterms:W3CDTF">2018-01-24T04:06:16Z</dcterms:created>
  <dcterms:modified xsi:type="dcterms:W3CDTF">2018-04-17T03:59:25Z</dcterms:modified>
</cp:coreProperties>
</file>