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782\Desktop\"/>
    </mc:Choice>
  </mc:AlternateContent>
  <bookViews>
    <workbookView xWindow="-15" yWindow="-15" windowWidth="10245" windowHeight="86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c r="AM34" i="9"/>
  <c r="BE34" i="9" l="1"/>
  <c r="BE35" i="9" s="1"/>
  <c r="BW34" i="9" l="1"/>
  <c r="BW35" i="9" s="1"/>
  <c r="BW36" i="9" s="1"/>
  <c r="BW37" i="9" s="1"/>
  <c r="BW38" i="9" s="1"/>
  <c r="BW39" i="9" s="1"/>
  <c r="BW40" i="9" s="1"/>
  <c r="BW41" i="9" s="1"/>
  <c r="BW42" i="9" s="1"/>
  <c r="BW43" i="9" s="1"/>
  <c r="CO34" i="9" s="1"/>
  <c r="CO35" i="9" s="1"/>
  <c r="CO36" i="9" s="1"/>
  <c r="CO37" i="9" s="1"/>
  <c r="CO38" i="9" s="1"/>
</calcChain>
</file>

<file path=xl/sharedStrings.xml><?xml version="1.0" encoding="utf-8"?>
<sst xmlns="http://schemas.openxmlformats.org/spreadsheetml/2006/main" count="1041" uniqueCount="573">
  <si>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</si>
  <si>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</si>
  <si>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</si>
  <si>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</si>
  <si>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</si>
  <si>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</si>
  <si>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</si>
  <si>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</si>
  <si>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</si>
  <si>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</si>
  <si>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</si>
  <si>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</si>
  <si>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</si>
  <si>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</si>
  <si>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</si>
  <si>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</si>
  <si>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</si>
  <si>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</si>
  <si>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</si>
  <si>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</si>
  <si>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</si>
  <si>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</si>
  <si>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</si>
  <si>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</si>
  <si>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</si>
  <si>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</si>
  <si>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</si>
  <si>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</si>
  <si>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</si>
  <si>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</si>
  <si>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</si>
  <si>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</si>
  <si>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</si>
  <si>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</si>
  <si>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</si>
  <si>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</si>
  <si>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</si>
  <si>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</si>
  <si>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</si>
  <si>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</si>
  <si>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</si>
  <si>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</si>
  <si>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</si>
  <si>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</si>
  <si>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</si>
  <si>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</si>
  <si>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</si>
  <si>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</si>
  <si>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</si>
  <si>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</si>
  <si>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</si>
  <si>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</si>
  <si>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</si>
  <si>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</si>
  <si>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</si>
  <si>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</si>
  <si>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</si>
  <si>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</si>
  <si>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</si>
  <si>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</si>
  <si>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</si>
  <si>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</si>
  <si>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</si>
  <si>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</si>
  <si>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</si>
  <si>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</si>
  <si>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</si>
  <si>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</si>
  <si>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</si>
  <si>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</si>
  <si>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</si>
  <si>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</si>
  <si>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</si>
  <si>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</si>
  <si>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</si>
  <si>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</si>
  <si>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</si>
  <si>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</si>
  <si>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</si>
  <si>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</si>
  <si>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</si>
  <si>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</si>
  <si>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</si>
  <si>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</si>
  <si>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</si>
  <si>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</si>
  <si>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</si>
  <si>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</si>
  <si>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</si>
  <si>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</si>
  <si>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</si>
  <si>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</si>
  <si>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</si>
  <si>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</si>
  <si>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</si>
  <si>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</si>
  <si>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</si>
  <si>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</si>
  <si>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</si>
  <si>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</si>
  <si>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</si>
  <si>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</si>
  <si>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</si>
  <si>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</si>
  <si>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</si>
  <si>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</si>
  <si>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</si>
  <si>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</si>
  <si>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</si>
  <si>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</si>
  <si>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</si>
  <si>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</si>
  <si>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</si>
  <si>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</si>
  <si>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</si>
  <si>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</si>
  <si>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</si>
  <si>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</si>
  <si>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</si>
  <si>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</si>
  <si>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</si>
  <si>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</si>
  <si>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</si>
  <si>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</si>
  <si>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</si>
  <si>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</si>
  <si>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</si>
  <si>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</si>
  <si>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</si>
  <si>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</si>
  <si>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</si>
  <si>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</si>
  <si>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</si>
  <si>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</si>
  <si>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</si>
  <si>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</si>
  <si>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</si>
  <si>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</si>
  <si>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</si>
  <si>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</si>
  <si>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</si>
  <si>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</si>
  <si>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</si>
  <si>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</si>
  <si>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</si>
  <si>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</si>
  <si>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</si>
  <si>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</si>
  <si>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</si>
  <si>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</si>
  <si>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</si>
  <si>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</si>
  <si>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</si>
  <si>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</si>
  <si>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</si>
  <si>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</si>
  <si>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</si>
  <si>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</si>
  <si>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</si>
  <si>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</si>
  <si>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</si>
  <si>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</si>
  <si>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</si>
  <si>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</si>
  <si>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</si>
  <si>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</si>
  <si>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</si>
  <si>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</si>
  <si>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</si>
  <si>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</si>
  <si>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</si>
  <si>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</si>
  <si>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</si>
  <si>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</si>
  <si>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</si>
  <si>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</si>
  <si>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</si>
  <si>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</si>
  <si>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</si>
  <si>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</si>
  <si>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</si>
  <si>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</si>
  <si>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</si>
  <si>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</si>
  <si>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</si>
  <si>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</si>
  <si>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</si>
  <si>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</si>
  <si>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</si>
  <si>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</si>
  <si>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</si>
  <si>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</si>
  <si>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栃木県大田原市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</si>
  <si>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</si>
  <si>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</si>
  <si>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</si>
  <si>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</si>
  <si>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</si>
  <si>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</si>
  <si>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</si>
  <si>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</si>
  <si>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</si>
  <si>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</si>
  <si>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</si>
  <si>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</si>
  <si>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</si>
  <si>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</si>
  <si>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</si>
  <si>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</si>
  <si>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</si>
  <si>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</si>
  <si>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</si>
  <si>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</si>
  <si>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</si>
  <si>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</si>
  <si>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</si>
  <si>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</si>
  <si>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</si>
  <si>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</si>
  <si>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</si>
  <si>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</si>
  <si>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</si>
  <si>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</si>
  <si>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</si>
  <si>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</si>
  <si>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</si>
  <si>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</si>
  <si>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</si>
  <si>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</si>
  <si>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</si>
  <si>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</si>
  <si>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</si>
  <si>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</si>
  <si>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</si>
  <si>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</si>
  <si>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</si>
  <si>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</si>
  <si>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</si>
  <si>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</si>
  <si>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</si>
  <si>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</si>
  <si>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</si>
  <si>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</si>
  <si>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</si>
  <si>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</si>
  <si>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</si>
  <si>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</si>
  <si>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</si>
  <si>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</si>
  <si>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</si>
  <si>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</si>
  <si>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</si>
  <si>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</si>
  <si>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</si>
  <si>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</si>
  <si>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</si>
  <si>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</si>
  <si>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</si>
  <si>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</si>
  <si>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</si>
  <si>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</si>
  <si>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</si>
  <si>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</si>
  <si>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</si>
  <si>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</si>
  <si>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</si>
  <si>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</si>
  <si>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</si>
  <si>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</si>
  <si>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</si>
  <si>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</si>
  <si>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</si>
  <si>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</si>
  <si>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</si>
  <si>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</si>
  <si>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</si>
  <si>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</si>
  <si>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</si>
  <si>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</si>
  <si>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</si>
  <si>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</si>
  <si>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</si>
  <si>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</si>
  <si>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</si>
  <si>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</si>
  <si>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</si>
  <si>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</si>
  <si>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</si>
  <si>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</si>
  <si>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</si>
  <si>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</si>
  <si>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</si>
  <si>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</si>
  <si>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</si>
  <si>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</si>
  <si>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</si>
  <si>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</si>
  <si>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</si>
  <si>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</si>
  <si>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</si>
  <si>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</si>
  <si>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</si>
  <si>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</si>
  <si>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</si>
  <si>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</si>
  <si>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</si>
  <si>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</si>
  <si>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</si>
  <si>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</si>
  <si>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</si>
  <si>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</si>
  <si>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</si>
  <si>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</si>
  <si>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</si>
  <si>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</si>
  <si>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</si>
  <si>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</si>
  <si>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</si>
  <si>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</si>
  <si>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</si>
  <si>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</si>
  <si>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</si>
  <si>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</si>
  <si>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</si>
  <si>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</si>
  <si>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</si>
  <si>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</si>
  <si>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</si>
  <si>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</si>
  <si>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</si>
  <si>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</si>
  <si>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</si>
  <si>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</si>
  <si>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</si>
  <si>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</si>
  <si>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</si>
  <si>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</si>
  <si>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</si>
  <si>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</si>
  <si>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</si>
  <si>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栃木県大田原市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</si>
  <si>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</si>
  <si>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</si>
  <si>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</si>
  <si>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</si>
  <si>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</si>
  <si>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</si>
  <si>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</si>
  <si>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</si>
  <si>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</si>
  <si>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</si>
  <si>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</si>
  <si>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</si>
  <si>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</si>
  <si>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</si>
  <si>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</si>
  <si>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</si>
  <si>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</si>
  <si>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</si>
  <si>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</si>
  <si>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</si>
  <si>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</si>
  <si>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</si>
  <si>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</si>
  <si>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</si>
  <si>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</si>
  <si>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</si>
  <si>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</si>
  <si>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</si>
  <si>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</si>
  <si>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</si>
  <si>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</si>
  <si>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</si>
  <si>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</si>
  <si>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</si>
  <si>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</si>
  <si>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</si>
  <si>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</si>
  <si>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</si>
  <si>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</si>
  <si>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</si>
  <si>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</si>
  <si>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</si>
  <si>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</si>
  <si>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</si>
  <si>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</si>
  <si>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</si>
  <si>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</si>
  <si>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</si>
  <si>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</si>
  <si>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</si>
  <si>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</si>
  <si>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</si>
  <si>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</si>
  <si>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</si>
  <si>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</si>
  <si>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</si>
  <si>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</si>
  <si>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</si>
  <si>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</si>
  <si>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</si>
  <si>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</si>
  <si>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</si>
  <si>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</si>
  <si>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</si>
  <si>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</si>
  <si>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</si>
  <si>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</si>
  <si>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</si>
  <si>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</si>
  <si>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</si>
  <si>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</si>
  <si>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</si>
  <si>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</si>
  <si>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</si>
  <si>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</si>
  <si>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</si>
  <si>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</si>
  <si>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</si>
  <si>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</si>
  <si>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</si>
  <si>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</si>
  <si>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</si>
  <si>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</si>
  <si>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</si>
  <si>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</si>
  <si>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</si>
  <si>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</si>
  <si>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</si>
  <si>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</si>
  <si>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</si>
  <si>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</si>
  <si>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</si>
  <si>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</si>
  <si>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</si>
  <si>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</si>
  <si>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</si>
  <si>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</si>
  <si>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</si>
  <si>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</si>
  <si>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</si>
  <si>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</si>
  <si>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</si>
  <si>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</si>
  <si>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</si>
  <si>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</si>
  <si>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</si>
  <si>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</si>
  <si>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</si>
  <si>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</si>
  <si>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</si>
  <si>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</si>
  <si>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</si>
  <si>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</si>
  <si>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</si>
  <si>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</si>
  <si>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</si>
  <si>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</si>
  <si>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</si>
  <si>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</si>
  <si>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</si>
  <si>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</si>
  <si>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</si>
  <si>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</si>
  <si>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</si>
  <si>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</si>
  <si>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</si>
  <si>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</si>
  <si>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</si>
  <si>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</si>
  <si>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</si>
  <si>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</si>
  <si>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</si>
  <si>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</si>
  <si>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</si>
  <si>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</si>
  <si>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</si>
  <si>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</si>
  <si>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</si>
  <si>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</si>
  <si>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</si>
  <si>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</si>
  <si>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</si>
  <si>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</si>
  <si>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</si>
  <si>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</si>
  <si>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</si>
  <si>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</si>
  <si>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</si>
  <si>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</si>
  <si>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</si>
  <si>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</si>
  <si>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</si>
  <si>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</si>
  <si>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</si>
  <si>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</si>
  <si>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</si>
  <si>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</si>
  <si>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</si>
  <si>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</si>
  <si>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</si>
  <si>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</si>
  <si>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</si>
  <si>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</si>
  <si>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</si>
  <si>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</si>
  <si>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</si>
  <si>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</si>
  <si>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</si>
  <si>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</si>
  <si>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</si>
  <si>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</si>
  <si>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</si>
  <si>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</si>
  <si>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</si>
  <si>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</si>
  <si>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</si>
  <si>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</si>
  <si>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</si>
  <si>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</si>
  <si>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</si>
  <si>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</si>
  <si>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</si>
  <si>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</si>
  <si>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</si>
  <si>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</si>
  <si>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</si>
  <si>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</si>
  <si>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</si>
  <si>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2.92</t>
  </si>
  <si>
    <t>▲ 0.40</t>
  </si>
  <si>
    <t>▲ 1.07</t>
  </si>
  <si>
    <t>▲ 2.04</t>
  </si>
  <si>
    <t>水道事業会計</t>
  </si>
  <si>
    <t>一般会計</t>
  </si>
  <si>
    <t>国民健康保険事業費特別会計</t>
  </si>
  <si>
    <t>介護保険特別会計</t>
  </si>
  <si>
    <t>下水道事業特別会計</t>
  </si>
  <si>
    <t>子育て支援券特別会計</t>
  </si>
  <si>
    <t>農業集落排水事業特別会計</t>
  </si>
  <si>
    <t>後期高齢者医療特別会計</t>
  </si>
  <si>
    <t>その他会計（赤字）</t>
  </si>
  <si>
    <t>その他会計（黒字）</t>
  </si>
  <si>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</si>
  <si>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</si>
  <si>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那須地区広域行政事務組合（と畜場事業特別会計）</t>
    <rPh sb="0" eb="2">
      <t>ナス</t>
    </rPh>
    <rPh sb="2" eb="4">
      <t>チク</t>
    </rPh>
    <rPh sb="4" eb="6">
      <t>コウイキ</t>
    </rPh>
    <rPh sb="6" eb="8">
      <t>ギョウセイ</t>
    </rPh>
    <rPh sb="8" eb="10">
      <t>ジム</t>
    </rPh>
    <rPh sb="10" eb="12">
      <t>クミアイ</t>
    </rPh>
    <rPh sb="14" eb="15">
      <t>チク</t>
    </rPh>
    <rPh sb="15" eb="16">
      <t>ジョウ</t>
    </rPh>
    <rPh sb="16" eb="18">
      <t>ジギョウ</t>
    </rPh>
    <rPh sb="18" eb="20">
      <t>トクベツ</t>
    </rPh>
    <rPh sb="20" eb="2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</si>
  <si>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</si>
  <si>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</si>
  <si>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</si>
  <si>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那須地区消防組合</t>
    <rPh sb="0" eb="2">
      <t>ナス</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</si>
  <si>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</si>
  <si>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</si>
  <si>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</si>
  <si>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</si>
  <si>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一般会計</t>
    <phoneticPr fontId="5"/>
  </si>
  <si>
    <t>子育て支援券特別会計</t>
    <phoneticPr fontId="5"/>
  </si>
  <si>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</si>
  <si>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</si>
  <si>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</si>
  <si>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</si>
  <si>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</si>
  <si>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</si>
  <si>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</si>
  <si>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</si>
  <si>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</si>
  <si>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</si>
  <si>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</si>
  <si>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</si>
  <si>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</si>
  <si>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</si>
  <si>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</si>
  <si>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</si>
  <si>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将来負担比率及び実質公債費比率ともに、類似団体と比較して高い水準にあるものの、両比率とも下降傾向にある。主な要因としては、地方債の新規発行を抑制してきたことから借入残高が減
少していること、公営企業会計の公債費に充てる繰出金が減少していることなどが挙げられる。
　しかし、税制改正に伴う税率の引き下げや市内企業の業績低迷による市税の減少、社会保障関連経費の増加や新庁舎建設などの建設事業費の増加が見込まれており、今後、基金の取り崩し
や地方債の発行の増加が見込まれている。このため、将来負担比率の上昇が予想されるが、今後も健全な状態が維持できるよう、これまで以上に歳入確保・歳出削減に努める。</t>
    <rPh sb="1" eb="3">
      <t>ショウライ</t>
    </rPh>
    <rPh sb="3" eb="5">
      <t>フタン</t>
    </rPh>
    <rPh sb="5" eb="7">
      <t>ヒリツ</t>
    </rPh>
    <rPh sb="7" eb="8">
      <t>オヨ</t>
    </rPh>
    <rPh sb="9" eb="11">
      <t>ジッシツ</t>
    </rPh>
    <rPh sb="11" eb="13">
      <t>コウサイ</t>
    </rPh>
    <rPh sb="13" eb="14">
      <t>ヒ</t>
    </rPh>
    <rPh sb="14" eb="16">
      <t>ヒリツ</t>
    </rPh>
    <rPh sb="20" eb="22">
      <t>ルイジ</t>
    </rPh>
    <rPh sb="22" eb="24">
      <t>ダンタイ</t>
    </rPh>
    <rPh sb="25" eb="27">
      <t>ヒカク</t>
    </rPh>
    <rPh sb="29" eb="30">
      <t>タカ</t>
    </rPh>
    <rPh sb="31" eb="33">
      <t>スイジュン</t>
    </rPh>
    <rPh sb="40" eb="41">
      <t>リョウ</t>
    </rPh>
    <rPh sb="41" eb="43">
      <t>ヒリツ</t>
    </rPh>
    <rPh sb="45" eb="47">
      <t>カコウ</t>
    </rPh>
    <rPh sb="47" eb="49">
      <t>ケイコウ</t>
    </rPh>
    <rPh sb="53" eb="54">
      <t>オモ</t>
    </rPh>
    <rPh sb="55" eb="57">
      <t>ヨウイン</t>
    </rPh>
    <rPh sb="62" eb="65">
      <t>チホウサイ</t>
    </rPh>
    <rPh sb="66" eb="68">
      <t>シンキ</t>
    </rPh>
    <rPh sb="68" eb="70">
      <t>ハッコウ</t>
    </rPh>
    <rPh sb="71" eb="73">
      <t>ヨクセイ</t>
    </rPh>
    <rPh sb="81" eb="83">
      <t>カリイレ</t>
    </rPh>
    <rPh sb="83" eb="85">
      <t>ザンダカ</t>
    </rPh>
    <rPh sb="96" eb="98">
      <t>コウエイ</t>
    </rPh>
    <rPh sb="98" eb="100">
      <t>キギョウ</t>
    </rPh>
    <rPh sb="100" eb="102">
      <t>カイケイ</t>
    </rPh>
    <rPh sb="103" eb="105">
      <t>コウサイ</t>
    </rPh>
    <rPh sb="105" eb="106">
      <t>ヒ</t>
    </rPh>
    <rPh sb="107" eb="108">
      <t>ア</t>
    </rPh>
    <rPh sb="110" eb="112">
      <t>クリダ</t>
    </rPh>
    <rPh sb="112" eb="113">
      <t>キン</t>
    </rPh>
    <rPh sb="114" eb="116">
      <t>ゲンショウ</t>
    </rPh>
    <rPh sb="125" eb="126">
      <t>ア</t>
    </rPh>
    <rPh sb="137" eb="139">
      <t>ゼイセイ</t>
    </rPh>
    <rPh sb="139" eb="141">
      <t>カイセイ</t>
    </rPh>
    <rPh sb="142" eb="143">
      <t>トモナ</t>
    </rPh>
    <rPh sb="144" eb="146">
      <t>ゼイリツ</t>
    </rPh>
    <rPh sb="147" eb="148">
      <t>ヒ</t>
    </rPh>
    <rPh sb="149" eb="150">
      <t>サ</t>
    </rPh>
    <rPh sb="152" eb="154">
      <t>シナイ</t>
    </rPh>
    <rPh sb="154" eb="156">
      <t>キギョウ</t>
    </rPh>
    <rPh sb="157" eb="159">
      <t>ギョウセキ</t>
    </rPh>
    <rPh sb="159" eb="161">
      <t>テイメイ</t>
    </rPh>
    <rPh sb="164" eb="165">
      <t>シ</t>
    </rPh>
    <rPh sb="165" eb="166">
      <t>ゼイ</t>
    </rPh>
    <rPh sb="167" eb="169">
      <t>ゲンショウ</t>
    </rPh>
    <rPh sb="170" eb="172">
      <t>シャカイ</t>
    </rPh>
    <rPh sb="172" eb="174">
      <t>ホショウ</t>
    </rPh>
    <rPh sb="174" eb="176">
      <t>カンレン</t>
    </rPh>
    <rPh sb="176" eb="178">
      <t>ケイヒ</t>
    </rPh>
    <rPh sb="179" eb="181">
      <t>ゾウカ</t>
    </rPh>
    <rPh sb="207" eb="209">
      <t>コンゴ</t>
    </rPh>
    <rPh sb="229" eb="231">
      <t>ミコ</t>
    </rPh>
    <rPh sb="259" eb="261">
      <t>コンゴ</t>
    </rPh>
    <rPh sb="293" eb="29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</si>
</sst>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extLst>
            <c:ext xmlns:c16="http://schemas.microsoft.com/office/drawing/2014/chart" uri="{C3380CC4-5D6E-409C-BE32-E72D297353CC}">
              <c16:uniqueId val="{00000000-68C3-4236-88EF-2D12BEE0E5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49983</c:v>
                </c:pt>
                <c:pt idx="1">
                  <c:v>68120</c:v>
                </c:pt>
                <c:pt idx="2">
                  <c:v>89746</c:v>
                </c:pt>
                <c:pt idx="3">
                  <c:v>35938</c:v>
                </c:pt>
                <c:pt idx="4">
                  <c:v>54862</c:v>
                </c:pt>
              </c:numCache>
            </c:numRef>
          </c:val>
          <c:smooth val="0"/>
          <c:extLst>
            <c:ext xmlns:c16="http://schemas.microsoft.com/office/drawing/2014/chart" uri="{C3380CC4-5D6E-409C-BE32-E72D297353CC}">
              <c16:uniqueId val="{00000001-68C3-4236-88EF-2D12BEE0E57C}"/>
            </c:ext>
          </c:extLst>
        </c:ser>
        <c:dLbls>
          <c:showLegendKey val="0"/>
          <c:showVal val="0"/>
          <c:showCatName val="0"/>
          <c:showSerName val="0"/>
          <c:showPercent val="0"/>
          <c:showBubbleSize val="0"/>
        </c:dLbls>
        <c:marker val="1"/>
        <c:smooth val="0"/>
        <c:axId val="89699072"/>
        <c:axId val="89700992"/>
      </c:lineChart>
      <c:catAx>
        <c:axId val="8969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00992"/>
        <c:crosses val="autoZero"/>
        <c:auto val="1"/>
        <c:lblAlgn val="ctr"/>
        <c:lblOffset val="100"/>
        <c:tickLblSkip val="1"/>
        <c:tickMarkSkip val="1"/>
        <c:noMultiLvlLbl val="0"/>
      </c:catAx>
      <c:valAx>
        <c:axId val="897009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9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8.9499999999999993</c:v>
                </c:pt>
                <c:pt idx="1">
                  <c:v>6.46</c:v>
                </c:pt>
                <c:pt idx="2">
                  <c:v>7.04</c:v>
                </c:pt>
                <c:pt idx="3">
                  <c:v>6.45</c:v>
                </c:pt>
                <c:pt idx="4">
                  <c:v>5.87</c:v>
                </c:pt>
              </c:numCache>
            </c:numRef>
          </c:val>
          <c:extLst>
            <c:ext xmlns:c16="http://schemas.microsoft.com/office/drawing/2014/chart" uri="{C3380CC4-5D6E-409C-BE32-E72D297353CC}">
              <c16:uniqueId val="{00000000-B2F3-4140-A96A-1B12FEF4BF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13.61</c:v>
                </c:pt>
                <c:pt idx="1">
                  <c:v>12.98</c:v>
                </c:pt>
                <c:pt idx="2">
                  <c:v>11.88</c:v>
                </c:pt>
                <c:pt idx="3">
                  <c:v>11.32</c:v>
                </c:pt>
                <c:pt idx="4">
                  <c:v>9.7100000000000009</c:v>
                </c:pt>
              </c:numCache>
            </c:numRef>
          </c:val>
          <c:extLst>
            <c:ext xmlns:c16="http://schemas.microsoft.com/office/drawing/2014/chart" uri="{C3380CC4-5D6E-409C-BE32-E72D297353CC}">
              <c16:uniqueId val="{00000001-B2F3-4140-A96A-1B12FEF4BF3D}"/>
            </c:ext>
          </c:extLst>
        </c:ser>
        <c:dLbls>
          <c:showLegendKey val="0"/>
          <c:showVal val="0"/>
          <c:showCatName val="0"/>
          <c:showSerName val="0"/>
          <c:showPercent val="0"/>
          <c:showBubbleSize val="0"/>
        </c:dLbls>
        <c:gapWidth val="250"/>
        <c:overlap val="100"/>
        <c:axId val="119064448"/>
        <c:axId val="11907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4.1399999999999997</c:v>
                </c:pt>
                <c:pt idx="1">
                  <c:v>-2.92</c:v>
                </c:pt>
                <c:pt idx="2">
                  <c:v>-0.4</c:v>
                </c:pt>
                <c:pt idx="3">
                  <c:v>-1.07</c:v>
                </c:pt>
                <c:pt idx="4">
                  <c:v>-2.04</c:v>
                </c:pt>
              </c:numCache>
            </c:numRef>
          </c:val>
          <c:smooth val="0"/>
          <c:extLst>
            <c:ext xmlns:c16="http://schemas.microsoft.com/office/drawing/2014/chart" uri="{C3380CC4-5D6E-409C-BE32-E72D297353CC}">
              <c16:uniqueId val="{00000002-B2F3-4140-A96A-1B12FEF4BF3D}"/>
            </c:ext>
          </c:extLst>
        </c:ser>
        <c:dLbls>
          <c:showLegendKey val="0"/>
          <c:showVal val="0"/>
          <c:showCatName val="0"/>
          <c:showSerName val="0"/>
          <c:showPercent val="0"/>
          <c:showBubbleSize val="0"/>
        </c:dLbls>
        <c:marker val="1"/>
        <c:smooth val="0"/>
        <c:axId val="119064448"/>
        <c:axId val="119070720"/>
      </c:lineChart>
      <c:catAx>
        <c:axId val="11906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070720"/>
        <c:crosses val="autoZero"/>
        <c:auto val="1"/>
        <c:lblAlgn val="ctr"/>
        <c:lblOffset val="100"/>
        <c:tickLblSkip val="1"/>
        <c:tickMarkSkip val="1"/>
        <c:noMultiLvlLbl val="0"/>
      </c:catAx>
      <c:valAx>
        <c:axId val="11907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6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7B-4344-B5AD-0131D57094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7B-4344-B5AD-0131D57094D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0.14000000000000001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2-4A7B-4344-B5AD-0131D57094D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0.14000000000000001</c:v>
                </c:pt>
                <c:pt idx="4">
                  <c:v>#N/A</c:v>
                </c:pt>
                <c:pt idx="5">
                  <c:v>0.1</c:v>
                </c:pt>
                <c:pt idx="6">
                  <c:v>#N/A</c:v>
                </c:pt>
                <c:pt idx="7">
                  <c:v>0.05</c:v>
                </c:pt>
                <c:pt idx="8">
                  <c:v>#N/A</c:v>
                </c:pt>
                <c:pt idx="9">
                  <c:v>0.04</c:v>
                </c:pt>
              </c:numCache>
            </c:numRef>
          </c:val>
          <c:extLst>
            <c:ext xmlns:c16="http://schemas.microsoft.com/office/drawing/2014/chart" uri="{C3380CC4-5D6E-409C-BE32-E72D297353CC}">
              <c16:uniqueId val="{00000003-4A7B-4344-B5AD-0131D57094D1}"/>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0.28999999999999998</c:v>
                </c:pt>
                <c:pt idx="4">
                  <c:v>#N/A</c:v>
                </c:pt>
                <c:pt idx="5">
                  <c:v>0.28999999999999998</c:v>
                </c:pt>
                <c:pt idx="6">
                  <c:v>#N/A</c:v>
                </c:pt>
                <c:pt idx="7">
                  <c:v>0.31</c:v>
                </c:pt>
                <c:pt idx="8">
                  <c:v>#N/A</c:v>
                </c:pt>
                <c:pt idx="9">
                  <c:v>0.3</c:v>
                </c:pt>
              </c:numCache>
            </c:numRef>
          </c:val>
          <c:extLst>
            <c:ext xmlns:c16="http://schemas.microsoft.com/office/drawing/2014/chart" uri="{C3380CC4-5D6E-409C-BE32-E72D297353CC}">
              <c16:uniqueId val="{00000004-4A7B-4344-B5AD-0131D57094D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0.65</c:v>
                </c:pt>
                <c:pt idx="2">
                  <c:v>#N/A</c:v>
                </c:pt>
                <c:pt idx="3">
                  <c:v>0.49</c:v>
                </c:pt>
                <c:pt idx="4">
                  <c:v>#N/A</c:v>
                </c:pt>
                <c:pt idx="5">
                  <c:v>0.33</c:v>
                </c:pt>
                <c:pt idx="6">
                  <c:v>#N/A</c:v>
                </c:pt>
                <c:pt idx="7">
                  <c:v>0.38</c:v>
                </c:pt>
                <c:pt idx="8">
                  <c:v>#N/A</c:v>
                </c:pt>
                <c:pt idx="9">
                  <c:v>1.06</c:v>
                </c:pt>
              </c:numCache>
            </c:numRef>
          </c:val>
          <c:extLst>
            <c:ext xmlns:c16="http://schemas.microsoft.com/office/drawing/2014/chart" uri="{C3380CC4-5D6E-409C-BE32-E72D297353CC}">
              <c16:uniqueId val="{00000005-4A7B-4344-B5AD-0131D57094D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0.79</c:v>
                </c:pt>
                <c:pt idx="2">
                  <c:v>#N/A</c:v>
                </c:pt>
                <c:pt idx="3">
                  <c:v>0.8</c:v>
                </c:pt>
                <c:pt idx="4">
                  <c:v>#N/A</c:v>
                </c:pt>
                <c:pt idx="5">
                  <c:v>0.69</c:v>
                </c:pt>
                <c:pt idx="6">
                  <c:v>#N/A</c:v>
                </c:pt>
                <c:pt idx="7">
                  <c:v>0.57999999999999996</c:v>
                </c:pt>
                <c:pt idx="8">
                  <c:v>#N/A</c:v>
                </c:pt>
                <c:pt idx="9">
                  <c:v>1.42</c:v>
                </c:pt>
              </c:numCache>
            </c:numRef>
          </c:val>
          <c:extLst>
            <c:ext xmlns:c16="http://schemas.microsoft.com/office/drawing/2014/chart" uri="{C3380CC4-5D6E-409C-BE32-E72D297353CC}">
              <c16:uniqueId val="{00000006-4A7B-4344-B5AD-0131D57094D1}"/>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c:v>
                </c:pt>
                <c:pt idx="2">
                  <c:v>#N/A</c:v>
                </c:pt>
                <c:pt idx="3">
                  <c:v>3.83</c:v>
                </c:pt>
                <c:pt idx="4">
                  <c:v>#N/A</c:v>
                </c:pt>
                <c:pt idx="5">
                  <c:v>6.2</c:v>
                </c:pt>
                <c:pt idx="6">
                  <c:v>#N/A</c:v>
                </c:pt>
                <c:pt idx="7">
                  <c:v>2.81</c:v>
                </c:pt>
                <c:pt idx="8">
                  <c:v>#N/A</c:v>
                </c:pt>
                <c:pt idx="9">
                  <c:v>2.37</c:v>
                </c:pt>
              </c:numCache>
            </c:numRef>
          </c:val>
          <c:extLst>
            <c:ext xmlns:c16="http://schemas.microsoft.com/office/drawing/2014/chart" uri="{C3380CC4-5D6E-409C-BE32-E72D297353CC}">
              <c16:uniqueId val="{00000007-4A7B-4344-B5AD-0131D57094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8.7100000000000009</c:v>
                </c:pt>
                <c:pt idx="2">
                  <c:v>#N/A</c:v>
                </c:pt>
                <c:pt idx="3">
                  <c:v>6.16</c:v>
                </c:pt>
                <c:pt idx="4">
                  <c:v>#N/A</c:v>
                </c:pt>
                <c:pt idx="5">
                  <c:v>6.74</c:v>
                </c:pt>
                <c:pt idx="6">
                  <c:v>#N/A</c:v>
                </c:pt>
                <c:pt idx="7">
                  <c:v>6.13</c:v>
                </c:pt>
                <c:pt idx="8">
                  <c:v>#N/A</c:v>
                </c:pt>
                <c:pt idx="9">
                  <c:v>5.56</c:v>
                </c:pt>
              </c:numCache>
            </c:numRef>
          </c:val>
          <c:extLst>
            <c:ext xmlns:c16="http://schemas.microsoft.com/office/drawing/2014/chart" uri="{C3380CC4-5D6E-409C-BE32-E72D297353CC}">
              <c16:uniqueId val="{00000008-4A7B-4344-B5AD-0131D57094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4.93</c:v>
                </c:pt>
                <c:pt idx="2">
                  <c:v>#N/A</c:v>
                </c:pt>
                <c:pt idx="3">
                  <c:v>5.69</c:v>
                </c:pt>
                <c:pt idx="4">
                  <c:v>#N/A</c:v>
                </c:pt>
                <c:pt idx="5">
                  <c:v>5.61</c:v>
                </c:pt>
                <c:pt idx="6">
                  <c:v>#N/A</c:v>
                </c:pt>
                <c:pt idx="7">
                  <c:v>5.95</c:v>
                </c:pt>
                <c:pt idx="8">
                  <c:v>#N/A</c:v>
                </c:pt>
                <c:pt idx="9">
                  <c:v>6.51</c:v>
                </c:pt>
              </c:numCache>
            </c:numRef>
          </c:val>
          <c:extLst>
            <c:ext xmlns:c16="http://schemas.microsoft.com/office/drawing/2014/chart" uri="{C3380CC4-5D6E-409C-BE32-E72D297353CC}">
              <c16:uniqueId val="{00000009-4A7B-4344-B5AD-0131D57094D1}"/>
            </c:ext>
          </c:extLst>
        </c:ser>
        <c:dLbls>
          <c:showLegendKey val="0"/>
          <c:showVal val="0"/>
          <c:showCatName val="0"/>
          <c:showSerName val="0"/>
          <c:showPercent val="0"/>
          <c:showBubbleSize val="0"/>
        </c:dLbls>
        <c:gapWidth val="150"/>
        <c:overlap val="100"/>
        <c:axId val="111624192"/>
        <c:axId val="111625728"/>
      </c:barChart>
      <c:catAx>
        <c:axId val="1116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625728"/>
        <c:crosses val="autoZero"/>
        <c:auto val="1"/>
        <c:lblAlgn val="ctr"/>
        <c:lblOffset val="100"/>
        <c:tickLblSkip val="1"/>
        <c:tickMarkSkip val="1"/>
        <c:noMultiLvlLbl val="0"/>
      </c:catAx>
      <c:valAx>
        <c:axId val="11162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2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3508</c:v>
                </c:pt>
                <c:pt idx="5">
                  <c:v>3520</c:v>
                </c:pt>
                <c:pt idx="8">
                  <c:v>3662</c:v>
                </c:pt>
                <c:pt idx="11">
                  <c:v>3849</c:v>
                </c:pt>
                <c:pt idx="14">
                  <c:v>3960</c:v>
                </c:pt>
              </c:numCache>
            </c:numRef>
          </c:val>
          <c:extLst>
            <c:ext xmlns:c16="http://schemas.microsoft.com/office/drawing/2014/chart" uri="{C3380CC4-5D6E-409C-BE32-E72D297353CC}">
              <c16:uniqueId val="{00000000-0B14-45B7-9315-AF184A90EB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14-45B7-9315-AF184A90EB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122</c:v>
                </c:pt>
                <c:pt idx="3">
                  <c:v>94</c:v>
                </c:pt>
                <c:pt idx="6">
                  <c:v>90</c:v>
                </c:pt>
                <c:pt idx="9">
                  <c:v>84</c:v>
                </c:pt>
                <c:pt idx="12">
                  <c:v>75</c:v>
                </c:pt>
              </c:numCache>
            </c:numRef>
          </c:val>
          <c:extLst>
            <c:ext xmlns:c16="http://schemas.microsoft.com/office/drawing/2014/chart" uri="{C3380CC4-5D6E-409C-BE32-E72D297353CC}">
              <c16:uniqueId val="{00000002-0B14-45B7-9315-AF184A90EB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452</c:v>
                </c:pt>
                <c:pt idx="3">
                  <c:v>377</c:v>
                </c:pt>
                <c:pt idx="6">
                  <c:v>375</c:v>
                </c:pt>
                <c:pt idx="9">
                  <c:v>377</c:v>
                </c:pt>
                <c:pt idx="12">
                  <c:v>387</c:v>
                </c:pt>
              </c:numCache>
            </c:numRef>
          </c:val>
          <c:extLst>
            <c:ext xmlns:c16="http://schemas.microsoft.com/office/drawing/2014/chart" uri="{C3380CC4-5D6E-409C-BE32-E72D297353CC}">
              <c16:uniqueId val="{00000003-0B14-45B7-9315-AF184A90EB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894</c:v>
                </c:pt>
                <c:pt idx="3">
                  <c:v>886</c:v>
                </c:pt>
                <c:pt idx="6">
                  <c:v>867</c:v>
                </c:pt>
                <c:pt idx="9">
                  <c:v>911</c:v>
                </c:pt>
                <c:pt idx="12">
                  <c:v>867</c:v>
                </c:pt>
              </c:numCache>
            </c:numRef>
          </c:val>
          <c:extLst>
            <c:ext xmlns:c16="http://schemas.microsoft.com/office/drawing/2014/chart" uri="{C3380CC4-5D6E-409C-BE32-E72D297353CC}">
              <c16:uniqueId val="{00000004-0B14-45B7-9315-AF184A90EB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14-45B7-9315-AF184A90EB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14-45B7-9315-AF184A90EB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4024</c:v>
                </c:pt>
                <c:pt idx="3">
                  <c:v>3996</c:v>
                </c:pt>
                <c:pt idx="6">
                  <c:v>4034</c:v>
                </c:pt>
                <c:pt idx="9">
                  <c:v>4118</c:v>
                </c:pt>
                <c:pt idx="12">
                  <c:v>4115</c:v>
                </c:pt>
              </c:numCache>
            </c:numRef>
          </c:val>
          <c:extLst>
            <c:ext xmlns:c16="http://schemas.microsoft.com/office/drawing/2014/chart" uri="{C3380CC4-5D6E-409C-BE32-E72D297353CC}">
              <c16:uniqueId val="{00000007-0B14-45B7-9315-AF184A90EBE3}"/>
            </c:ext>
          </c:extLst>
        </c:ser>
        <c:dLbls>
          <c:showLegendKey val="0"/>
          <c:showVal val="0"/>
          <c:showCatName val="0"/>
          <c:showSerName val="0"/>
          <c:showPercent val="0"/>
          <c:showBubbleSize val="0"/>
        </c:dLbls>
        <c:gapWidth val="100"/>
        <c:overlap val="100"/>
        <c:axId val="88982656"/>
        <c:axId val="889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1984</c:v>
                </c:pt>
                <c:pt idx="2">
                  <c:v>#N/A</c:v>
                </c:pt>
                <c:pt idx="3">
                  <c:v>#N/A</c:v>
                </c:pt>
                <c:pt idx="4">
                  <c:v>1833</c:v>
                </c:pt>
                <c:pt idx="5">
                  <c:v>#N/A</c:v>
                </c:pt>
                <c:pt idx="6">
                  <c:v>#N/A</c:v>
                </c:pt>
                <c:pt idx="7">
                  <c:v>1704</c:v>
                </c:pt>
                <c:pt idx="8">
                  <c:v>#N/A</c:v>
                </c:pt>
                <c:pt idx="9">
                  <c:v>#N/A</c:v>
                </c:pt>
                <c:pt idx="10">
                  <c:v>1641</c:v>
                </c:pt>
                <c:pt idx="11">
                  <c:v>#N/A</c:v>
                </c:pt>
                <c:pt idx="12">
                  <c:v>#N/A</c:v>
                </c:pt>
                <c:pt idx="13">
                  <c:v>1484</c:v>
                </c:pt>
                <c:pt idx="14">
                  <c:v>#N/A</c:v>
                </c:pt>
              </c:numCache>
            </c:numRef>
          </c:val>
          <c:smooth val="0"/>
          <c:extLst>
            <c:ext xmlns:c16="http://schemas.microsoft.com/office/drawing/2014/chart" uri="{C3380CC4-5D6E-409C-BE32-E72D297353CC}">
              <c16:uniqueId val="{00000008-0B14-45B7-9315-AF184A90EBE3}"/>
            </c:ext>
          </c:extLst>
        </c:ser>
        <c:dLbls>
          <c:showLegendKey val="0"/>
          <c:showVal val="0"/>
          <c:showCatName val="0"/>
          <c:showSerName val="0"/>
          <c:showPercent val="0"/>
          <c:showBubbleSize val="0"/>
        </c:dLbls>
        <c:marker val="1"/>
        <c:smooth val="0"/>
        <c:axId val="88982656"/>
        <c:axId val="88984576"/>
      </c:lineChart>
      <c:catAx>
        <c:axId val="889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84576"/>
        <c:crosses val="autoZero"/>
        <c:auto val="1"/>
        <c:lblAlgn val="ctr"/>
        <c:lblOffset val="100"/>
        <c:tickLblSkip val="1"/>
        <c:tickMarkSkip val="1"/>
        <c:noMultiLvlLbl val="0"/>
      </c:catAx>
      <c:valAx>
        <c:axId val="889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8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32704</c:v>
                </c:pt>
                <c:pt idx="5">
                  <c:v>32955</c:v>
                </c:pt>
                <c:pt idx="8">
                  <c:v>33284</c:v>
                </c:pt>
                <c:pt idx="11">
                  <c:v>32393</c:v>
                </c:pt>
                <c:pt idx="14">
                  <c:v>32123</c:v>
                </c:pt>
              </c:numCache>
            </c:numRef>
          </c:val>
          <c:extLst>
            <c:ext xmlns:c16="http://schemas.microsoft.com/office/drawing/2014/chart" uri="{C3380CC4-5D6E-409C-BE32-E72D297353CC}">
              <c16:uniqueId val="{00000000-F378-445C-BDA2-0555551D69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3656</c:v>
                </c:pt>
                <c:pt idx="5">
                  <c:v>3327</c:v>
                </c:pt>
                <c:pt idx="8">
                  <c:v>3214</c:v>
                </c:pt>
                <c:pt idx="11">
                  <c:v>3108</c:v>
                </c:pt>
                <c:pt idx="14">
                  <c:v>3157</c:v>
                </c:pt>
              </c:numCache>
            </c:numRef>
          </c:val>
          <c:extLst>
            <c:ext xmlns:c16="http://schemas.microsoft.com/office/drawing/2014/chart" uri="{C3380CC4-5D6E-409C-BE32-E72D297353CC}">
              <c16:uniqueId val="{00000001-F378-445C-BDA2-0555551D69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5236</c:v>
                </c:pt>
                <c:pt idx="5">
                  <c:v>4993</c:v>
                </c:pt>
                <c:pt idx="8">
                  <c:v>5563</c:v>
                </c:pt>
                <c:pt idx="11">
                  <c:v>5850</c:v>
                </c:pt>
                <c:pt idx="14">
                  <c:v>5523</c:v>
                </c:pt>
              </c:numCache>
            </c:numRef>
          </c:val>
          <c:extLst>
            <c:ext xmlns:c16="http://schemas.microsoft.com/office/drawing/2014/chart" uri="{C3380CC4-5D6E-409C-BE32-E72D297353CC}">
              <c16:uniqueId val="{00000002-F378-445C-BDA2-0555551D69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78-445C-BDA2-0555551D69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78-445C-BDA2-0555551D69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378-445C-BDA2-0555551D69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5920</c:v>
                </c:pt>
                <c:pt idx="3">
                  <c:v>5743</c:v>
                </c:pt>
                <c:pt idx="6">
                  <c:v>5553</c:v>
                </c:pt>
                <c:pt idx="9">
                  <c:v>5189</c:v>
                </c:pt>
                <c:pt idx="12">
                  <c:v>5063</c:v>
                </c:pt>
              </c:numCache>
            </c:numRef>
          </c:val>
          <c:extLst>
            <c:ext xmlns:c16="http://schemas.microsoft.com/office/drawing/2014/chart" uri="{C3380CC4-5D6E-409C-BE32-E72D297353CC}">
              <c16:uniqueId val="{00000006-F378-445C-BDA2-0555551D69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2080</c:v>
                </c:pt>
                <c:pt idx="3">
                  <c:v>1762</c:v>
                </c:pt>
                <c:pt idx="6">
                  <c:v>1454</c:v>
                </c:pt>
                <c:pt idx="9">
                  <c:v>1412</c:v>
                </c:pt>
                <c:pt idx="12">
                  <c:v>1298</c:v>
                </c:pt>
              </c:numCache>
            </c:numRef>
          </c:val>
          <c:extLst>
            <c:ext xmlns:c16="http://schemas.microsoft.com/office/drawing/2014/chart" uri="{C3380CC4-5D6E-409C-BE32-E72D297353CC}">
              <c16:uniqueId val="{00000007-F378-445C-BDA2-0555551D69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12317</c:v>
                </c:pt>
                <c:pt idx="3">
                  <c:v>11977</c:v>
                </c:pt>
                <c:pt idx="6">
                  <c:v>11409</c:v>
                </c:pt>
                <c:pt idx="9">
                  <c:v>11228</c:v>
                </c:pt>
                <c:pt idx="12">
                  <c:v>10789</c:v>
                </c:pt>
              </c:numCache>
            </c:numRef>
          </c:val>
          <c:extLst>
            <c:ext xmlns:c16="http://schemas.microsoft.com/office/drawing/2014/chart" uri="{C3380CC4-5D6E-409C-BE32-E72D297353CC}">
              <c16:uniqueId val="{00000008-F378-445C-BDA2-0555551D69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568</c:v>
                </c:pt>
                <c:pt idx="3">
                  <c:v>478</c:v>
                </c:pt>
                <c:pt idx="6">
                  <c:v>392</c:v>
                </c:pt>
                <c:pt idx="9">
                  <c:v>312</c:v>
                </c:pt>
                <c:pt idx="12">
                  <c:v>240</c:v>
                </c:pt>
              </c:numCache>
            </c:numRef>
          </c:val>
          <c:extLst>
            <c:ext xmlns:c16="http://schemas.microsoft.com/office/drawing/2014/chart" uri="{C3380CC4-5D6E-409C-BE32-E72D297353CC}">
              <c16:uniqueId val="{00000009-F378-445C-BDA2-0555551D69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32949</c:v>
                </c:pt>
                <c:pt idx="3">
                  <c:v>32793</c:v>
                </c:pt>
                <c:pt idx="6">
                  <c:v>33051</c:v>
                </c:pt>
                <c:pt idx="9">
                  <c:v>31575</c:v>
                </c:pt>
                <c:pt idx="12">
                  <c:v>31049</c:v>
                </c:pt>
              </c:numCache>
            </c:numRef>
          </c:val>
          <c:extLst>
            <c:ext xmlns:c16="http://schemas.microsoft.com/office/drawing/2014/chart" uri="{C3380CC4-5D6E-409C-BE32-E72D297353CC}">
              <c16:uniqueId val="{0000000A-F378-445C-BDA2-0555551D694A}"/>
            </c:ext>
          </c:extLst>
        </c:ser>
        <c:dLbls>
          <c:showLegendKey val="0"/>
          <c:showVal val="0"/>
          <c:showCatName val="0"/>
          <c:showSerName val="0"/>
          <c:showPercent val="0"/>
          <c:showBubbleSize val="0"/>
        </c:dLbls>
        <c:gapWidth val="100"/>
        <c:overlap val="100"/>
        <c:axId val="89211264"/>
        <c:axId val="8921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12238</c:v>
                </c:pt>
                <c:pt idx="2">
                  <c:v>#N/A</c:v>
                </c:pt>
                <c:pt idx="3">
                  <c:v>#N/A</c:v>
                </c:pt>
                <c:pt idx="4">
                  <c:v>11478</c:v>
                </c:pt>
                <c:pt idx="5">
                  <c:v>#N/A</c:v>
                </c:pt>
                <c:pt idx="6">
                  <c:v>#N/A</c:v>
                </c:pt>
                <c:pt idx="7">
                  <c:v>9798</c:v>
                </c:pt>
                <c:pt idx="8">
                  <c:v>#N/A</c:v>
                </c:pt>
                <c:pt idx="9">
                  <c:v>#N/A</c:v>
                </c:pt>
                <c:pt idx="10">
                  <c:v>8364</c:v>
                </c:pt>
                <c:pt idx="11">
                  <c:v>#N/A</c:v>
                </c:pt>
                <c:pt idx="12">
                  <c:v>#N/A</c:v>
                </c:pt>
                <c:pt idx="13">
                  <c:v>7637</c:v>
                </c:pt>
                <c:pt idx="14">
                  <c:v>#N/A</c:v>
                </c:pt>
              </c:numCache>
            </c:numRef>
          </c:val>
          <c:smooth val="0"/>
          <c:extLst>
            <c:ext xmlns:c16="http://schemas.microsoft.com/office/drawing/2014/chart" uri="{C3380CC4-5D6E-409C-BE32-E72D297353CC}">
              <c16:uniqueId val="{0000000B-F378-445C-BDA2-0555551D694A}"/>
            </c:ext>
          </c:extLst>
        </c:ser>
        <c:dLbls>
          <c:showLegendKey val="0"/>
          <c:showVal val="0"/>
          <c:showCatName val="0"/>
          <c:showSerName val="0"/>
          <c:showPercent val="0"/>
          <c:showBubbleSize val="0"/>
        </c:dLbls>
        <c:marker val="1"/>
        <c:smooth val="0"/>
        <c:axId val="89211264"/>
        <c:axId val="89213184"/>
      </c:lineChart>
      <c:catAx>
        <c:axId val="892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213184"/>
        <c:crosses val="autoZero"/>
        <c:auto val="1"/>
        <c:lblAlgn val="ctr"/>
        <c:lblOffset val="100"/>
        <c:tickLblSkip val="1"/>
        <c:tickMarkSkip val="1"/>
        <c:noMultiLvlLbl val="0"/>
      </c:catAx>
      <c:valAx>
        <c:axId val="8921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1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{967E9D10-AE70-4E64-B9D4-EBD327412AD2}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F767-4C89-812E-7C0B5D34F35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{5E9393B3-8FA6-4D60-BA2B-79BF45B4D7C4}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F767-4C89-812E-7C0B5D34F35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{C0434D6B-C09F-44CC-838D-B499F3E0C2D9}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F767-4C89-812E-7C0B5D34F35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{87BA44C4-8CC4-4EA5-B656-CF3AE4DDA746}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F767-4C89-812E-7C0B5D34F35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{9D66AFB7-4A4A-495B-9374-35076E7DBFFA}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F767-4C89-812E-7C0B5D34F35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767-4C89-812E-7C0B5D34F35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{60D518E0-4E90-4B49-B275-F7EA14732E68}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F767-4C89-812E-7C0B5D34F35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{4E23A1AA-A906-4866-997E-7BCD0FD6A086}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F767-4C89-812E-7C0B5D34F35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{40D47887-9159-4D0A-A4A8-CBAD3BAF2907}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F767-4C89-812E-7C0B5D34F35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{419AFFA8-F5DE-4BBE-B2EB-C1FE983BB30E}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F767-4C89-812E-7C0B5D34F35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{C853B4D1-5136-4D94-B834-E470B1BE720E}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F767-4C89-812E-7C0B5D34F35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767-4C89-812E-7C0B5D34F35C}"/>
            </c:ext>
          </c:extLst>
        </c:ser>
        <c:dLbls>
          <c:showLegendKey val="0"/>
          <c:showVal val="0"/>
          <c:showCatName val="0"/>
          <c:showSerName val="0"/>
          <c:showPercent val="0"/>
          <c:showBubbleSize val="0"/>
        </c:dLbls>
        <c:axId val="120610816"/>
        <c:axId val="120612736"/>
      </c:scatterChart>
      <c:valAx>
        <c:axId val="120610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612736"/>
        <c:crosses val="autoZero"/>
        <c:crossBetween val="midCat"/>
      </c:valAx>
      <c:valAx>
        <c:axId val="120612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610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{64DEF831-18CC-497B-873F-3414DF61EAD7}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B1CD-47C3-86A7-82994263A101}"/>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{69B89253-0273-423D-84F1-25818013D514}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B1CD-47C3-86A7-82994263A101}"/>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{585ABA10-1EF2-4177-96D8-E05DA13650A0}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B1CD-47C3-86A7-82994263A101}"/>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{2095804B-8094-4C49-A45C-236E719154BC}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B1CD-47C3-86A7-82994263A10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{85F5E431-9861-4034-B3B0-CF3C17C7A601}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B1CD-47C3-86A7-82994263A10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11.9</c:v>
                </c:pt>
                <c:pt idx="2">
                  <c:v>11.4</c:v>
                </c:pt>
                <c:pt idx="3">
                  <c:v>10.7</c:v>
                </c:pt>
                <c:pt idx="4">
                  <c:v>10</c:v>
                </c:pt>
              </c:numCache>
            </c:numRef>
          </c:xVal>
          <c:yVal>
            <c:numRef>
              <c:f>公会計指標分析・財政指標組合せ分析表!$K$73:$O$73</c:f>
              <c:numCache>
                <c:formatCode>#,##0.0;"▲ "#,##0.0</c:formatCode>
                <c:ptCount val="5"/>
                <c:pt idx="0">
                  <c:v>76.7</c:v>
                </c:pt>
                <c:pt idx="1">
                  <c:v>71.400000000000006</c:v>
                </c:pt>
                <c:pt idx="2">
                  <c:v>60.9</c:v>
                </c:pt>
                <c:pt idx="3">
                  <c:v>52.4</c:v>
                </c:pt>
                <c:pt idx="4">
                  <c:v>47.4</c:v>
                </c:pt>
              </c:numCache>
            </c:numRef>
          </c:yVal>
          <c:smooth val="0"/>
          <c:extLst>
            <c:ext xmlns:c16="http://schemas.microsoft.com/office/drawing/2014/chart" uri="{C3380CC4-5D6E-409C-BE32-E72D297353CC}">
              <c16:uniqueId val="{00000005-B1CD-47C3-86A7-82994263A10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{7673979F-C288-4186-B5E6-4CDE42226DBE}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B1CD-47C3-86A7-82994263A101}"/>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{956C5D3C-064F-4962-B5C1-6232C0CC8C3C}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B1CD-47C3-86A7-82994263A101}"/>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{A9FBEE3A-65CF-4C40-8260-89C948DA8B0D}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B1CD-47C3-86A7-82994263A101}"/>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{0BFD13F0-B736-4929-9264-2ACB5210AF8E}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B1CD-47C3-86A7-82994263A10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{B53A7E33-AE52-487C-958D-181A1066279D}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B1CD-47C3-86A7-82994263A10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extLst>
            <c:ext xmlns:c16="http://schemas.microsoft.com/office/drawing/2014/chart" uri="{C3380CC4-5D6E-409C-BE32-E72D297353CC}">
              <c16:uniqueId val="{0000000B-B1CD-47C3-86A7-82994263A101}"/>
            </c:ext>
          </c:extLst>
        </c:ser>
        <c:dLbls>
          <c:showLegendKey val="0"/>
          <c:showVal val="0"/>
          <c:showCatName val="0"/>
          <c:showSerName val="0"/>
          <c:showPercent val="0"/>
          <c:showBubbleSize val="0"/>
        </c:dLbls>
        <c:axId val="120628352"/>
        <c:axId val="120630272"/>
      </c:scatterChart>
      <c:valAx>
        <c:axId val="120628352"/>
        <c:scaling>
          <c:orientation val="minMax"/>
          <c:max val="12.7"/>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630272"/>
        <c:crosses val="autoZero"/>
        <c:crossBetween val="midCat"/>
      </c:valAx>
      <c:valAx>
        <c:axId val="120630272"/>
        <c:scaling>
          <c:orientation val="minMax"/>
          <c:max val="8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628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昨年度と比べ、元利償還金等の金額に大きな変化はなく、普通交付税における算入公債費等が増加しているため、市が負担する実質的な公債費は減少傾向にある。今後も、新庁舎建設などの大規模な普通建設事業が予定されているが、合併特例債などの普通交付税参入率の高い地方債を活用し、実質公債費比率の改善を図りながら、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新規地方債の発行抑制により、地方債現在高は減少しており、その他全ての将来負担額構成因子も減少している。また、充当可能基金は、財政調整基金及び減債基金等の基金取崩額が積立額を上回っているため減少しており、基準財政需要額算入見込額についても、下水道費や道路橋りょう費の影響により減少しており、充当可能財源等が減少となっている。充当可能財源等の減少よりも将来負担額の減少が大きかったため、将来負担比率の分子は下降となった。今後も後世代への負担を少しでも軽減できるよう、普通建設事業の計画的な実施及び既存事業の見直しを進めるとともに、財政調整基金及び減債基金の積立てによる充当可能基金の増加を図り、財政の健全化及び基盤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j-ea"/>
              <a:ea typeface="+mj-ea"/>
              <a:cs typeface="+mn-cs"/>
            </a:rPr>
            <a:t>　平成</a:t>
          </a:r>
          <a:r>
            <a:rPr kumimoji="1" lang="en-US" altLang="ja-JP" sz="1300" baseline="0">
              <a:solidFill>
                <a:schemeClr val="dk1"/>
              </a:solidFill>
              <a:effectLst/>
              <a:latin typeface="+mj-ea"/>
              <a:ea typeface="+mj-ea"/>
              <a:cs typeface="+mn-cs"/>
            </a:rPr>
            <a:t>17</a:t>
          </a:r>
          <a:r>
            <a:rPr kumimoji="1" lang="ja-JP" altLang="ja-JP" sz="1300" baseline="0">
              <a:solidFill>
                <a:schemeClr val="dk1"/>
              </a:solidFill>
              <a:effectLst/>
              <a:latin typeface="+mj-ea"/>
              <a:ea typeface="+mj-ea"/>
              <a:cs typeface="+mn-cs"/>
            </a:rPr>
            <a:t>年度の合併以降、平成</a:t>
          </a:r>
          <a:r>
            <a:rPr kumimoji="1" lang="en-US" altLang="ja-JP" sz="1300" baseline="0">
              <a:solidFill>
                <a:schemeClr val="dk1"/>
              </a:solidFill>
              <a:effectLst/>
              <a:latin typeface="+mj-ea"/>
              <a:ea typeface="+mj-ea"/>
              <a:cs typeface="+mn-cs"/>
            </a:rPr>
            <a:t>20</a:t>
          </a:r>
          <a:r>
            <a:rPr kumimoji="1" lang="ja-JP" altLang="ja-JP" sz="1300" baseline="0">
              <a:solidFill>
                <a:schemeClr val="dk1"/>
              </a:solidFill>
              <a:effectLst/>
              <a:latin typeface="+mj-ea"/>
              <a:ea typeface="+mj-ea"/>
              <a:cs typeface="+mn-cs"/>
            </a:rPr>
            <a:t>年度の</a:t>
          </a:r>
          <a:r>
            <a:rPr kumimoji="1" lang="en-US" altLang="ja-JP" sz="1300" baseline="0">
              <a:solidFill>
                <a:schemeClr val="dk1"/>
              </a:solidFill>
              <a:effectLst/>
              <a:latin typeface="+mj-ea"/>
              <a:ea typeface="+mj-ea"/>
              <a:cs typeface="+mn-cs"/>
            </a:rPr>
            <a:t>0.77</a:t>
          </a:r>
          <a:r>
            <a:rPr kumimoji="1" lang="ja-JP" altLang="ja-JP" sz="1300" baseline="0">
              <a:solidFill>
                <a:schemeClr val="dk1"/>
              </a:solidFill>
              <a:effectLst/>
              <a:latin typeface="+mj-ea"/>
              <a:ea typeface="+mj-ea"/>
              <a:cs typeface="+mn-cs"/>
            </a:rPr>
            <a:t>をピークに低下傾向にあり、平成</a:t>
          </a:r>
          <a:r>
            <a:rPr kumimoji="1" lang="en-US" altLang="ja-JP" sz="1300" baseline="0">
              <a:solidFill>
                <a:schemeClr val="dk1"/>
              </a:solidFill>
              <a:effectLst/>
              <a:latin typeface="+mj-ea"/>
              <a:ea typeface="+mj-ea"/>
              <a:cs typeface="+mn-cs"/>
            </a:rPr>
            <a:t>23</a:t>
          </a:r>
          <a:r>
            <a:rPr kumimoji="1" lang="ja-JP" altLang="ja-JP" sz="1300" baseline="0">
              <a:solidFill>
                <a:schemeClr val="dk1"/>
              </a:solidFill>
              <a:effectLst/>
              <a:latin typeface="+mj-ea"/>
              <a:ea typeface="+mj-ea"/>
              <a:cs typeface="+mn-cs"/>
            </a:rPr>
            <a:t>年度以降は横這い状態である。長引く景気低迷による個人・法人関係税の減収及び合併特例債などの償還に伴う需要額の増加などにより、平成</a:t>
          </a:r>
          <a:r>
            <a:rPr kumimoji="1" lang="en-US" altLang="ja-JP" sz="1300" baseline="0">
              <a:solidFill>
                <a:schemeClr val="dk1"/>
              </a:solidFill>
              <a:effectLst/>
              <a:latin typeface="+mj-ea"/>
              <a:ea typeface="+mj-ea"/>
              <a:cs typeface="+mn-cs"/>
            </a:rPr>
            <a:t>27</a:t>
          </a:r>
          <a:r>
            <a:rPr kumimoji="1" lang="ja-JP" altLang="ja-JP" sz="1300" baseline="0">
              <a:solidFill>
                <a:schemeClr val="dk1"/>
              </a:solidFill>
              <a:effectLst/>
              <a:latin typeface="+mj-ea"/>
              <a:ea typeface="+mj-ea"/>
              <a:cs typeface="+mn-cs"/>
            </a:rPr>
            <a:t>年度は</a:t>
          </a:r>
          <a:r>
            <a:rPr kumimoji="1" lang="en-US" altLang="ja-JP" sz="1300" baseline="0">
              <a:solidFill>
                <a:schemeClr val="dk1"/>
              </a:solidFill>
              <a:effectLst/>
              <a:latin typeface="+mj-ea"/>
              <a:ea typeface="+mj-ea"/>
              <a:cs typeface="+mn-cs"/>
            </a:rPr>
            <a:t>0.65</a:t>
          </a:r>
          <a:r>
            <a:rPr kumimoji="1" lang="ja-JP" altLang="ja-JP" sz="1300" baseline="0">
              <a:solidFill>
                <a:schemeClr val="dk1"/>
              </a:solidFill>
              <a:effectLst/>
              <a:latin typeface="+mj-ea"/>
              <a:ea typeface="+mj-ea"/>
              <a:cs typeface="+mn-cs"/>
            </a:rPr>
            <a:t>と類似団体平均及び県内平均を下回っているため、市税等の徴収率向上及び広告事業による税外収入の確保、定員適正化計画に基づく定員管理（平成</a:t>
          </a:r>
          <a:r>
            <a:rPr kumimoji="1" lang="en-US" altLang="ja-JP" sz="1300" baseline="0">
              <a:solidFill>
                <a:schemeClr val="dk1"/>
              </a:solidFill>
              <a:effectLst/>
              <a:latin typeface="+mj-ea"/>
              <a:ea typeface="+mj-ea"/>
              <a:cs typeface="+mn-cs"/>
            </a:rPr>
            <a:t>28</a:t>
          </a:r>
          <a:r>
            <a:rPr kumimoji="1" lang="ja-JP" altLang="ja-JP" sz="1300" baseline="0">
              <a:solidFill>
                <a:schemeClr val="dk1"/>
              </a:solidFill>
              <a:effectLst/>
              <a:latin typeface="+mj-ea"/>
              <a:ea typeface="+mj-ea"/>
              <a:cs typeface="+mn-cs"/>
            </a:rPr>
            <a:t>年度から</a:t>
          </a:r>
          <a:r>
            <a:rPr kumimoji="1" lang="en-US" altLang="ja-JP" sz="1300" baseline="0">
              <a:solidFill>
                <a:schemeClr val="dk1"/>
              </a:solidFill>
              <a:effectLst/>
              <a:latin typeface="+mj-ea"/>
              <a:ea typeface="+mj-ea"/>
              <a:cs typeface="+mn-cs"/>
            </a:rPr>
            <a:t>5</a:t>
          </a:r>
          <a:r>
            <a:rPr kumimoji="1" lang="ja-JP" altLang="ja-JP" sz="1300" baseline="0">
              <a:solidFill>
                <a:schemeClr val="dk1"/>
              </a:solidFill>
              <a:effectLst/>
              <a:latin typeface="+mj-ea"/>
              <a:ea typeface="+mj-ea"/>
              <a:cs typeface="+mn-cs"/>
            </a:rPr>
            <a:t>年間で職員数を</a:t>
          </a:r>
          <a:r>
            <a:rPr kumimoji="1" lang="en-US" altLang="ja-JP" sz="1300" baseline="0">
              <a:solidFill>
                <a:schemeClr val="dk1"/>
              </a:solidFill>
              <a:effectLst/>
              <a:latin typeface="+mj-ea"/>
              <a:ea typeface="+mj-ea"/>
              <a:cs typeface="+mn-cs"/>
            </a:rPr>
            <a:t>10</a:t>
          </a:r>
          <a:r>
            <a:rPr kumimoji="1" lang="ja-JP" altLang="ja-JP" sz="1300" baseline="0">
              <a:solidFill>
                <a:schemeClr val="dk1"/>
              </a:solidFill>
              <a:effectLst/>
              <a:latin typeface="+mj-ea"/>
              <a:ea typeface="+mj-ea"/>
              <a:cs typeface="+mn-cs"/>
            </a:rPr>
            <a:t>％減）、民間委託の推進等により、財政の健全化を図る。</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3" name="直線コネクタ 72"/>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6" name="直線コネクタ 75"/>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60778</xdr:rowOff>
    </xdr:to>
    <xdr:cxnSp macro="">
      <xdr:nvCxnSpPr>
        <xdr:cNvPr id="79" name="直線コネクタ 78"/>
        <xdr:cNvCxnSpPr/>
      </xdr:nvCxnSpPr>
      <xdr:spPr>
        <a:xfrm>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3" name="円/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7" name="円/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98" name="テキスト ボックス 97"/>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市税の大幅な減及び扶助費・繰出金の増加により、平成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j-ea"/>
              <a:ea typeface="+mj-ea"/>
              <a:cs typeface="+mn-cs"/>
            </a:rPr>
            <a:t>％増の</a:t>
          </a:r>
          <a:r>
            <a:rPr kumimoji="1" lang="en-US" altLang="ja-JP" sz="1300">
              <a:solidFill>
                <a:schemeClr val="dk1"/>
              </a:solidFill>
              <a:effectLst/>
              <a:latin typeface="+mj-ea"/>
              <a:ea typeface="+mj-ea"/>
              <a:cs typeface="+mn-cs"/>
            </a:rPr>
            <a:t>94.6</a:t>
          </a:r>
          <a:r>
            <a:rPr kumimoji="1" lang="ja-JP" altLang="ja-JP" sz="1300">
              <a:solidFill>
                <a:schemeClr val="dk1"/>
              </a:solidFill>
              <a:effectLst/>
              <a:latin typeface="+mj-ea"/>
              <a:ea typeface="+mj-ea"/>
              <a:cs typeface="+mn-cs"/>
            </a:rPr>
            <a:t>％となり、類似団体平均及び県内平均を大きく上回っている。市税等の徴収率向上などによる歳入の確保に努めるとともに、定員適正化計画に基づく定員管理（平成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％減）、事務事業の更なる見直し、民間委託等の推進、事務改善マニュアルに基づく経費削減（年</a:t>
          </a:r>
          <a:r>
            <a:rPr kumimoji="1" lang="en-US" altLang="ja-JP" sz="1300">
              <a:solidFill>
                <a:schemeClr val="dk1"/>
              </a:solidFill>
              <a:effectLst/>
              <a:latin typeface="+mj-ea"/>
              <a:ea typeface="+mj-ea"/>
              <a:cs typeface="+mn-cs"/>
            </a:rPr>
            <a:t>2,000</a:t>
          </a:r>
          <a:r>
            <a:rPr kumimoji="1" lang="ja-JP" altLang="ja-JP" sz="1300">
              <a:solidFill>
                <a:schemeClr val="dk1"/>
              </a:solidFill>
              <a:effectLst/>
              <a:latin typeface="+mj-ea"/>
              <a:ea typeface="+mj-ea"/>
              <a:cs typeface="+mn-cs"/>
            </a:rPr>
            <a:t>万円の経費削減）などによる経常経費の削減に努め、「平成</a:t>
          </a:r>
          <a:r>
            <a:rPr kumimoji="1" lang="en-US" altLang="ja-JP" sz="1300">
              <a:solidFill>
                <a:schemeClr val="dk1"/>
              </a:solidFill>
              <a:effectLst/>
              <a:latin typeface="+mj-ea"/>
              <a:ea typeface="+mj-ea"/>
              <a:cs typeface="+mn-cs"/>
            </a:rPr>
            <a:t>32</a:t>
          </a:r>
          <a:r>
            <a:rPr kumimoji="1" lang="ja-JP" altLang="ja-JP" sz="1300">
              <a:solidFill>
                <a:schemeClr val="dk1"/>
              </a:solidFill>
              <a:effectLst/>
              <a:latin typeface="+mj-ea"/>
              <a:ea typeface="+mj-ea"/>
              <a:cs typeface="+mn-cs"/>
            </a:rPr>
            <a:t>年度の経常収支比率を</a:t>
          </a:r>
          <a:r>
            <a:rPr kumimoji="1" lang="en-US" altLang="ja-JP" sz="1300">
              <a:solidFill>
                <a:schemeClr val="dk1"/>
              </a:solidFill>
              <a:effectLst/>
              <a:latin typeface="+mj-ea"/>
              <a:ea typeface="+mj-ea"/>
              <a:cs typeface="+mn-cs"/>
            </a:rPr>
            <a:t>90</a:t>
          </a:r>
          <a:r>
            <a:rPr kumimoji="1" lang="ja-JP" altLang="ja-JP" sz="1300">
              <a:solidFill>
                <a:schemeClr val="dk1"/>
              </a:solidFill>
              <a:effectLst/>
              <a:latin typeface="+mj-ea"/>
              <a:ea typeface="+mj-ea"/>
              <a:cs typeface="+mn-cs"/>
            </a:rPr>
            <a:t>％以下にする」ことを目標に改善を進める。</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47837</xdr:rowOff>
    </xdr:from>
    <xdr:to>
      <xdr:col>7</xdr:col>
      <xdr:colOff>152400</xdr:colOff>
      <xdr:row>67</xdr:row>
      <xdr:rowOff>80010</xdr:rowOff>
    </xdr:to>
    <xdr:cxnSp macro="">
      <xdr:nvCxnSpPr>
        <xdr:cNvPr id="133" name="直線コネクタ 132"/>
        <xdr:cNvCxnSpPr/>
      </xdr:nvCxnSpPr>
      <xdr:spPr>
        <a:xfrm>
          <a:off x="4114800" y="115349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67</xdr:row>
      <xdr:rowOff>47837</xdr:rowOff>
    </xdr:to>
    <xdr:cxnSp macro="">
      <xdr:nvCxnSpPr>
        <xdr:cNvPr id="136" name="直線コネクタ 135"/>
        <xdr:cNvCxnSpPr/>
      </xdr:nvCxnSpPr>
      <xdr:spPr>
        <a:xfrm>
          <a:off x="3225800" y="113741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67</xdr:row>
      <xdr:rowOff>96096</xdr:rowOff>
    </xdr:to>
    <xdr:cxnSp macro="">
      <xdr:nvCxnSpPr>
        <xdr:cNvPr id="139" name="直線コネクタ 138"/>
        <xdr:cNvCxnSpPr/>
      </xdr:nvCxnSpPr>
      <xdr:spPr>
        <a:xfrm flipV="1">
          <a:off x="2336800" y="113741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80010</xdr:rowOff>
    </xdr:from>
    <xdr:to>
      <xdr:col>3</xdr:col>
      <xdr:colOff>279400</xdr:colOff>
      <xdr:row>67</xdr:row>
      <xdr:rowOff>96096</xdr:rowOff>
    </xdr:to>
    <xdr:cxnSp macro="">
      <xdr:nvCxnSpPr>
        <xdr:cNvPr id="142" name="直線コネクタ 141"/>
        <xdr:cNvCxnSpPr/>
      </xdr:nvCxnSpPr>
      <xdr:spPr>
        <a:xfrm>
          <a:off x="1447800" y="115671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76217</xdr:rowOff>
    </xdr:from>
    <xdr:ext cx="762000" cy="259045"/>
    <xdr:sp macro="" textlink="">
      <xdr:nvSpPr>
        <xdr:cNvPr id="144" name="テキスト ボックス 143"/>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29210</xdr:rowOff>
    </xdr:from>
    <xdr:to>
      <xdr:col>7</xdr:col>
      <xdr:colOff>203200</xdr:colOff>
      <xdr:row>67</xdr:row>
      <xdr:rowOff>130810</xdr:rowOff>
    </xdr:to>
    <xdr:sp macro="" textlink="">
      <xdr:nvSpPr>
        <xdr:cNvPr id="152" name="円/楕円 151"/>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96537</xdr:rowOff>
    </xdr:from>
    <xdr:ext cx="762000" cy="259045"/>
    <xdr:sp macro="" textlink="">
      <xdr:nvSpPr>
        <xdr:cNvPr id="153"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168487</xdr:rowOff>
    </xdr:from>
    <xdr:to>
      <xdr:col>6</xdr:col>
      <xdr:colOff>50800</xdr:colOff>
      <xdr:row>67</xdr:row>
      <xdr:rowOff>98637</xdr:rowOff>
    </xdr:to>
    <xdr:sp macro="" textlink="">
      <xdr:nvSpPr>
        <xdr:cNvPr id="154" name="円/楕円 153"/>
        <xdr:cNvSpPr/>
      </xdr:nvSpPr>
      <xdr:spPr>
        <a:xfrm>
          <a:off x="4064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83414</xdr:rowOff>
    </xdr:from>
    <xdr:ext cx="736600" cy="259045"/>
    <xdr:sp macro="" textlink="">
      <xdr:nvSpPr>
        <xdr:cNvPr id="155" name="テキスト ボックス 154"/>
        <xdr:cNvSpPr txBox="1"/>
      </xdr:nvSpPr>
      <xdr:spPr>
        <a:xfrm>
          <a:off x="3733800" y="115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6" name="円/楕円 155"/>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7" name="テキスト ボックス 156"/>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45296</xdr:rowOff>
    </xdr:from>
    <xdr:to>
      <xdr:col>3</xdr:col>
      <xdr:colOff>330200</xdr:colOff>
      <xdr:row>67</xdr:row>
      <xdr:rowOff>146896</xdr:rowOff>
    </xdr:to>
    <xdr:sp macro="" textlink="">
      <xdr:nvSpPr>
        <xdr:cNvPr id="158" name="円/楕円 157"/>
        <xdr:cNvSpPr/>
      </xdr:nvSpPr>
      <xdr:spPr>
        <a:xfrm>
          <a:off x="2286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131673</xdr:rowOff>
    </xdr:from>
    <xdr:ext cx="762000" cy="259045"/>
    <xdr:sp macro="" textlink="">
      <xdr:nvSpPr>
        <xdr:cNvPr id="159" name="テキスト ボックス 158"/>
        <xdr:cNvSpPr txBox="1"/>
      </xdr:nvSpPr>
      <xdr:spPr>
        <a:xfrm>
          <a:off x="1955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29210</xdr:rowOff>
    </xdr:from>
    <xdr:to>
      <xdr:col>2</xdr:col>
      <xdr:colOff>127000</xdr:colOff>
      <xdr:row>67</xdr:row>
      <xdr:rowOff>130810</xdr:rowOff>
    </xdr:to>
    <xdr:sp macro="" textlink="">
      <xdr:nvSpPr>
        <xdr:cNvPr id="160" name="円/楕円 159"/>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115587</xdr:rowOff>
    </xdr:from>
    <xdr:ext cx="762000" cy="259045"/>
    <xdr:sp macro="" textlink="">
      <xdr:nvSpPr>
        <xdr:cNvPr id="161" name="テキスト ボックス 160"/>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[129,121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類似団体平均を下回っているが、全国平均及び県内平均を上回っている。主な要因としては、ごみ処理業務や消防業務を一部事務組合で行っているため、一部事務組合の人件費・物件費に充てる負担金を合計した場合の金額の増加が挙げられる。また、温泉施設の運営委託、保育園及び火葬場の外部委託なども影響している。人件費については、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％減）等による抑制、物件費については、公共施設等総合管理計画に基づく施設の適正配置等による管理運営費の削減に努める。</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134189</xdr:rowOff>
    </xdr:from>
    <xdr:to>
      <xdr:col>7</xdr:col>
      <xdr:colOff>152400</xdr:colOff>
      <xdr:row>81</xdr:row>
      <xdr:rowOff>151340</xdr:rowOff>
    </xdr:to>
    <xdr:cxnSp macro="">
      <xdr:nvCxnSpPr>
        <xdr:cNvPr id="194" name="直線コネクタ 193"/>
        <xdr:cNvCxnSpPr/>
      </xdr:nvCxnSpPr>
      <xdr:spPr>
        <a:xfrm flipV="1">
          <a:off x="4114800" y="14021639"/>
          <a:ext cx="8382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114204</xdr:rowOff>
    </xdr:from>
    <xdr:to>
      <xdr:col>6</xdr:col>
      <xdr:colOff>0</xdr:colOff>
      <xdr:row>81</xdr:row>
      <xdr:rowOff>151340</xdr:rowOff>
    </xdr:to>
    <xdr:cxnSp macro="">
      <xdr:nvCxnSpPr>
        <xdr:cNvPr id="197" name="直線コネクタ 196"/>
        <xdr:cNvCxnSpPr/>
      </xdr:nvCxnSpPr>
      <xdr:spPr>
        <a:xfrm>
          <a:off x="3225800" y="14001654"/>
          <a:ext cx="889000" cy="3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27053</xdr:rowOff>
    </xdr:from>
    <xdr:ext cx="736600" cy="259045"/>
    <xdr:sp macro="" textlink="">
      <xdr:nvSpPr>
        <xdr:cNvPr id="199" name="テキスト ボックス 198"/>
        <xdr:cNvSpPr txBox="1"/>
      </xdr:nvSpPr>
      <xdr:spPr>
        <a:xfrm>
          <a:off x="3733800" y="14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88916</xdr:rowOff>
    </xdr:from>
    <xdr:to>
      <xdr:col>4</xdr:col>
      <xdr:colOff>482600</xdr:colOff>
      <xdr:row>81</xdr:row>
      <xdr:rowOff>114204</xdr:rowOff>
    </xdr:to>
    <xdr:cxnSp macro="">
      <xdr:nvCxnSpPr>
        <xdr:cNvPr id="200" name="直線コネクタ 199"/>
        <xdr:cNvCxnSpPr/>
      </xdr:nvCxnSpPr>
      <xdr:spPr>
        <a:xfrm>
          <a:off x="2336800" y="13976366"/>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17981</xdr:rowOff>
    </xdr:from>
    <xdr:ext cx="762000" cy="259045"/>
    <xdr:sp macro="" textlink="">
      <xdr:nvSpPr>
        <xdr:cNvPr id="202" name="テキスト ボックス 201"/>
        <xdr:cNvSpPr txBox="1"/>
      </xdr:nvSpPr>
      <xdr:spPr>
        <a:xfrm>
          <a:off x="2844800" y="14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88916</xdr:rowOff>
    </xdr:from>
    <xdr:to>
      <xdr:col>3</xdr:col>
      <xdr:colOff>279400</xdr:colOff>
      <xdr:row>81</xdr:row>
      <xdr:rowOff>108074</xdr:rowOff>
    </xdr:to>
    <xdr:cxnSp macro="">
      <xdr:nvCxnSpPr>
        <xdr:cNvPr id="203" name="直線コネクタ 202"/>
        <xdr:cNvCxnSpPr/>
      </xdr:nvCxnSpPr>
      <xdr:spPr>
        <a:xfrm flipV="1">
          <a:off x="1447800" y="13976366"/>
          <a:ext cx="8890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167429</xdr:rowOff>
    </xdr:from>
    <xdr:ext cx="762000" cy="259045"/>
    <xdr:sp macro="" textlink="">
      <xdr:nvSpPr>
        <xdr:cNvPr id="205" name="テキスト ボックス 204"/>
        <xdr:cNvSpPr txBox="1"/>
      </xdr:nvSpPr>
      <xdr:spPr>
        <a:xfrm>
          <a:off x="1955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158892</xdr:rowOff>
    </xdr:from>
    <xdr:ext cx="762000" cy="259045"/>
    <xdr:sp macro="" textlink="">
      <xdr:nvSpPr>
        <xdr:cNvPr id="207" name="テキスト ボックス 206"/>
        <xdr:cNvSpPr txBox="1"/>
      </xdr:nvSpPr>
      <xdr:spPr>
        <a:xfrm>
          <a:off x="1066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83389</xdr:rowOff>
    </xdr:from>
    <xdr:to>
      <xdr:col>7</xdr:col>
      <xdr:colOff>203200</xdr:colOff>
      <xdr:row>82</xdr:row>
      <xdr:rowOff>13539</xdr:rowOff>
    </xdr:to>
    <xdr:sp macro="" textlink="">
      <xdr:nvSpPr>
        <xdr:cNvPr id="213" name="円/楕円 212"/>
        <xdr:cNvSpPr/>
      </xdr:nvSpPr>
      <xdr:spPr>
        <a:xfrm>
          <a:off x="4902200" y="139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99916</xdr:rowOff>
    </xdr:from>
    <xdr:ext cx="762000" cy="259045"/>
    <xdr:sp macro="" textlink="">
      <xdr:nvSpPr>
        <xdr:cNvPr id="214" name="人件費・物件費等の状況該当値テキスト"/>
        <xdr:cNvSpPr txBox="1"/>
      </xdr:nvSpPr>
      <xdr:spPr>
        <a:xfrm>
          <a:off x="5041900" y="1381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100540</xdr:rowOff>
    </xdr:from>
    <xdr:to>
      <xdr:col>6</xdr:col>
      <xdr:colOff>50800</xdr:colOff>
      <xdr:row>82</xdr:row>
      <xdr:rowOff>30690</xdr:rowOff>
    </xdr:to>
    <xdr:sp macro="" textlink="">
      <xdr:nvSpPr>
        <xdr:cNvPr id="215" name="円/楕円 214"/>
        <xdr:cNvSpPr/>
      </xdr:nvSpPr>
      <xdr:spPr>
        <a:xfrm>
          <a:off x="4064000" y="139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40867</xdr:rowOff>
    </xdr:from>
    <xdr:ext cx="736600" cy="259045"/>
    <xdr:sp macro="" textlink="">
      <xdr:nvSpPr>
        <xdr:cNvPr id="216" name="テキスト ボックス 215"/>
        <xdr:cNvSpPr txBox="1"/>
      </xdr:nvSpPr>
      <xdr:spPr>
        <a:xfrm>
          <a:off x="3733800" y="1375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63404</xdr:rowOff>
    </xdr:from>
    <xdr:to>
      <xdr:col>4</xdr:col>
      <xdr:colOff>533400</xdr:colOff>
      <xdr:row>81</xdr:row>
      <xdr:rowOff>165004</xdr:rowOff>
    </xdr:to>
    <xdr:sp macro="" textlink="">
      <xdr:nvSpPr>
        <xdr:cNvPr id="217" name="円/楕円 216"/>
        <xdr:cNvSpPr/>
      </xdr:nvSpPr>
      <xdr:spPr>
        <a:xfrm>
          <a:off x="3175000" y="139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3731</xdr:rowOff>
    </xdr:from>
    <xdr:ext cx="762000" cy="259045"/>
    <xdr:sp macro="" textlink="">
      <xdr:nvSpPr>
        <xdr:cNvPr id="218" name="テキスト ボックス 217"/>
        <xdr:cNvSpPr txBox="1"/>
      </xdr:nvSpPr>
      <xdr:spPr>
        <a:xfrm>
          <a:off x="2844800" y="1371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38116</xdr:rowOff>
    </xdr:from>
    <xdr:to>
      <xdr:col>3</xdr:col>
      <xdr:colOff>330200</xdr:colOff>
      <xdr:row>81</xdr:row>
      <xdr:rowOff>139716</xdr:rowOff>
    </xdr:to>
    <xdr:sp macro="" textlink="">
      <xdr:nvSpPr>
        <xdr:cNvPr id="219" name="円/楕円 218"/>
        <xdr:cNvSpPr/>
      </xdr:nvSpPr>
      <xdr:spPr>
        <a:xfrm>
          <a:off x="2286000" y="13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149893</xdr:rowOff>
    </xdr:from>
    <xdr:ext cx="762000" cy="259045"/>
    <xdr:sp macro="" textlink="">
      <xdr:nvSpPr>
        <xdr:cNvPr id="220" name="テキスト ボックス 219"/>
        <xdr:cNvSpPr txBox="1"/>
      </xdr:nvSpPr>
      <xdr:spPr>
        <a:xfrm>
          <a:off x="1955800" y="1369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57274</xdr:rowOff>
    </xdr:from>
    <xdr:to>
      <xdr:col>2</xdr:col>
      <xdr:colOff>127000</xdr:colOff>
      <xdr:row>81</xdr:row>
      <xdr:rowOff>158874</xdr:rowOff>
    </xdr:to>
    <xdr:sp macro="" textlink="">
      <xdr:nvSpPr>
        <xdr:cNvPr id="221" name="円/楕円 220"/>
        <xdr:cNvSpPr/>
      </xdr:nvSpPr>
      <xdr:spPr>
        <a:xfrm>
          <a:off x="1397000" y="1394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169051</xdr:rowOff>
    </xdr:from>
    <xdr:ext cx="762000" cy="259045"/>
    <xdr:sp macro="" textlink="">
      <xdr:nvSpPr>
        <xdr:cNvPr id="222" name="テキスト ボックス 221"/>
        <xdr:cNvSpPr txBox="1"/>
      </xdr:nvSpPr>
      <xdr:spPr>
        <a:xfrm>
          <a:off x="1066800" y="137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国家公務員の時限的な給与改定特例法による措置が無いとした場合の指数は、平成</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年度及び平成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年度ともに</a:t>
          </a:r>
          <a:r>
            <a:rPr kumimoji="1" lang="en-US" altLang="ja-JP" sz="1300">
              <a:solidFill>
                <a:schemeClr val="dk1"/>
              </a:solidFill>
              <a:effectLst/>
              <a:latin typeface="+mj-ea"/>
              <a:ea typeface="+mj-ea"/>
              <a:cs typeface="+mn-cs"/>
            </a:rPr>
            <a:t>98.6</a:t>
          </a:r>
          <a:r>
            <a:rPr kumimoji="1" lang="ja-JP" altLang="ja-JP" sz="1300">
              <a:solidFill>
                <a:schemeClr val="dk1"/>
              </a:solidFill>
              <a:effectLst/>
              <a:latin typeface="+mj-ea"/>
              <a:ea typeface="+mj-ea"/>
              <a:cs typeface="+mn-cs"/>
            </a:rPr>
            <a:t>であり、過去</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年間のラスパイレス指数は</a:t>
          </a:r>
          <a:r>
            <a:rPr kumimoji="1" lang="en-US" altLang="ja-JP" sz="1300">
              <a:solidFill>
                <a:schemeClr val="dk1"/>
              </a:solidFill>
              <a:effectLst/>
              <a:latin typeface="+mj-ea"/>
              <a:ea typeface="+mj-ea"/>
              <a:cs typeface="+mn-cs"/>
            </a:rPr>
            <a:t>99.0</a:t>
          </a:r>
          <a:r>
            <a:rPr kumimoji="1" lang="ja-JP" altLang="ja-JP" sz="1300">
              <a:solidFill>
                <a:schemeClr val="dk1"/>
              </a:solidFill>
              <a:effectLst/>
              <a:latin typeface="+mj-ea"/>
              <a:ea typeface="+mj-ea"/>
              <a:cs typeface="+mn-cs"/>
            </a:rPr>
            <a:t>前後を推移している。平成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j-ea"/>
              <a:ea typeface="+mj-ea"/>
              <a:cs typeface="+mn-cs"/>
            </a:rPr>
            <a:t>増の</a:t>
          </a:r>
          <a:r>
            <a:rPr kumimoji="1" lang="en-US" altLang="ja-JP" sz="1300">
              <a:solidFill>
                <a:schemeClr val="dk1"/>
              </a:solidFill>
              <a:effectLst/>
              <a:latin typeface="+mj-ea"/>
              <a:ea typeface="+mj-ea"/>
              <a:cs typeface="+mn-cs"/>
            </a:rPr>
            <a:t>99.3</a:t>
          </a:r>
          <a:r>
            <a:rPr kumimoji="1" lang="ja-JP" altLang="ja-JP" sz="1300">
              <a:solidFill>
                <a:schemeClr val="dk1"/>
              </a:solidFill>
              <a:effectLst/>
              <a:latin typeface="+mj-ea"/>
              <a:ea typeface="+mj-ea"/>
              <a:cs typeface="+mn-cs"/>
            </a:rPr>
            <a:t>となっており、類似団体平均及び県内平均を上回っている。職員の年齢構成にバラつきがあることや、短大卒及び高校卒のラスパイレス指数が高い水準にあることが要因となっている。今後は、人事評価システムに基づく給与査定、各種手当の見直しなどを行い、人件費の削減を図る。</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157238</xdr:rowOff>
    </xdr:to>
    <xdr:cxnSp macro="">
      <xdr:nvCxnSpPr>
        <xdr:cNvPr id="253" name="直線コネクタ 252"/>
        <xdr:cNvCxnSpPr/>
      </xdr:nvCxnSpPr>
      <xdr:spPr>
        <a:xfrm flipV="1">
          <a:off x="17018000" y="13720234"/>
          <a:ext cx="0" cy="838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4"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5" name="直線コネクタ 254"/>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65314</xdr:rowOff>
    </xdr:to>
    <xdr:cxnSp macro="">
      <xdr:nvCxnSpPr>
        <xdr:cNvPr id="258" name="直線コネクタ 257"/>
        <xdr:cNvCxnSpPr/>
      </xdr:nvCxnSpPr>
      <xdr:spPr>
        <a:xfrm>
          <a:off x="16179800" y="143866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30843</xdr:rowOff>
    </xdr:to>
    <xdr:cxnSp macro="">
      <xdr:nvCxnSpPr>
        <xdr:cNvPr id="261" name="直線コネクタ 260"/>
        <xdr:cNvCxnSpPr/>
      </xdr:nvCxnSpPr>
      <xdr:spPr>
        <a:xfrm flipV="1">
          <a:off x="15290800" y="143866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89</xdr:row>
      <xdr:rowOff>69850</xdr:rowOff>
    </xdr:to>
    <xdr:cxnSp macro="">
      <xdr:nvCxnSpPr>
        <xdr:cNvPr id="264" name="直線コネクタ 263"/>
        <xdr:cNvCxnSpPr/>
      </xdr:nvCxnSpPr>
      <xdr:spPr>
        <a:xfrm flipV="1">
          <a:off x="14401800" y="14432643"/>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69850</xdr:rowOff>
    </xdr:to>
    <xdr:cxnSp macro="">
      <xdr:nvCxnSpPr>
        <xdr:cNvPr id="267" name="直線コネクタ 266"/>
        <xdr:cNvCxnSpPr/>
      </xdr:nvCxnSpPr>
      <xdr:spPr>
        <a:xfrm>
          <a:off x="13512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7" name="円/楕円 276"/>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81841</xdr:rowOff>
    </xdr:from>
    <xdr:ext cx="762000" cy="259045"/>
    <xdr:sp macro="" textlink="">
      <xdr:nvSpPr>
        <xdr:cNvPr id="278" name="給与水準   （国との比較）該当値テキスト"/>
        <xdr:cNvSpPr txBox="1"/>
      </xdr:nvSpPr>
      <xdr:spPr>
        <a:xfrm>
          <a:off x="17106900" y="1431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9" name="円/楕円 278"/>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20459</xdr:rowOff>
    </xdr:from>
    <xdr:ext cx="736600" cy="259045"/>
    <xdr:sp macro="" textlink="">
      <xdr:nvSpPr>
        <xdr:cNvPr id="280" name="テキスト ボックス 279"/>
        <xdr:cNvSpPr txBox="1"/>
      </xdr:nvSpPr>
      <xdr:spPr>
        <a:xfrm>
          <a:off x="15798800" y="1442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1" name="円/楕円 280"/>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82" name="テキスト ボックス 281"/>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4" name="テキスト ボックス 283"/>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5" name="円/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6" name="テキスト ボックス 28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0.23</a:t>
          </a:r>
          <a:r>
            <a:rPr kumimoji="1" lang="ja-JP" altLang="ja-JP" sz="1300">
              <a:solidFill>
                <a:schemeClr val="dk1"/>
              </a:solidFill>
              <a:effectLst/>
              <a:latin typeface="+mj-ea"/>
              <a:ea typeface="+mj-ea"/>
              <a:cs typeface="+mn-cs"/>
            </a:rPr>
            <a:t>人減の</a:t>
          </a:r>
          <a:r>
            <a:rPr kumimoji="1" lang="en-US" altLang="ja-JP" sz="1300">
              <a:solidFill>
                <a:schemeClr val="dk1"/>
              </a:solidFill>
              <a:effectLst/>
              <a:latin typeface="+mj-ea"/>
              <a:ea typeface="+mj-ea"/>
              <a:cs typeface="+mn-cs"/>
            </a:rPr>
            <a:t>7.15</a:t>
          </a:r>
          <a:r>
            <a:rPr kumimoji="1" lang="ja-JP" altLang="ja-JP" sz="1300">
              <a:solidFill>
                <a:schemeClr val="dk1"/>
              </a:solidFill>
              <a:effectLst/>
              <a:latin typeface="+mj-ea"/>
              <a:ea typeface="+mj-ea"/>
              <a:cs typeface="+mn-cs"/>
            </a:rPr>
            <a:t>人となり、類似団体平均を下回っているが、県内平均は上回っている。今後も、定員適正化計画に基づく定員管理（平成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％減）により職員数を抑制するとともに、事務事業の更なる見直し、</a:t>
          </a:r>
          <a:r>
            <a:rPr kumimoji="1" lang="en-US" altLang="ja-JP" sz="1300">
              <a:solidFill>
                <a:schemeClr val="dk1"/>
              </a:solidFill>
              <a:effectLst/>
              <a:latin typeface="+mj-ea"/>
              <a:ea typeface="+mj-ea"/>
              <a:cs typeface="+mn-cs"/>
            </a:rPr>
            <a:t>ICT</a:t>
          </a:r>
          <a:r>
            <a:rPr kumimoji="1" lang="ja-JP" altLang="ja-JP" sz="1300">
              <a:solidFill>
                <a:schemeClr val="dk1"/>
              </a:solidFill>
              <a:effectLst/>
              <a:latin typeface="+mj-ea"/>
              <a:ea typeface="+mj-ea"/>
              <a:cs typeface="+mn-cs"/>
            </a:rPr>
            <a:t>の活用、民間委託の推進等により、行政サービスの向上にも努める。</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6" name="直線コネクタ 315"/>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7"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8" name="直線コネクタ 317"/>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9"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20" name="直線コネクタ 319"/>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165629</xdr:rowOff>
    </xdr:from>
    <xdr:to>
      <xdr:col>24</xdr:col>
      <xdr:colOff>558800</xdr:colOff>
      <xdr:row>62</xdr:row>
      <xdr:rowOff>40429</xdr:rowOff>
    </xdr:to>
    <xdr:cxnSp macro="">
      <xdr:nvCxnSpPr>
        <xdr:cNvPr id="321" name="直線コネクタ 320"/>
        <xdr:cNvCxnSpPr/>
      </xdr:nvCxnSpPr>
      <xdr:spPr>
        <a:xfrm flipV="1">
          <a:off x="16179800" y="10624079"/>
          <a:ext cx="8382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46160</xdr:rowOff>
    </xdr:from>
    <xdr:ext cx="762000" cy="259045"/>
    <xdr:sp macro="" textlink="">
      <xdr:nvSpPr>
        <xdr:cNvPr id="322" name="定員管理の状況平均値テキスト"/>
        <xdr:cNvSpPr txBox="1"/>
      </xdr:nvSpPr>
      <xdr:spPr>
        <a:xfrm>
          <a:off x="17106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3" name="フローチャート : 判断 322"/>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40429</xdr:rowOff>
    </xdr:from>
    <xdr:to>
      <xdr:col>23</xdr:col>
      <xdr:colOff>406400</xdr:colOff>
      <xdr:row>62</xdr:row>
      <xdr:rowOff>84667</xdr:rowOff>
    </xdr:to>
    <xdr:cxnSp macro="">
      <xdr:nvCxnSpPr>
        <xdr:cNvPr id="324" name="直線コネクタ 323"/>
        <xdr:cNvCxnSpPr/>
      </xdr:nvCxnSpPr>
      <xdr:spPr>
        <a:xfrm flipV="1">
          <a:off x="15290800" y="106703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6" name="テキスト ボックス 325"/>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70591</xdr:rowOff>
    </xdr:from>
    <xdr:to>
      <xdr:col>22</xdr:col>
      <xdr:colOff>203200</xdr:colOff>
      <xdr:row>62</xdr:row>
      <xdr:rowOff>84667</xdr:rowOff>
    </xdr:to>
    <xdr:cxnSp macro="">
      <xdr:nvCxnSpPr>
        <xdr:cNvPr id="327" name="直線コネクタ 326"/>
        <xdr:cNvCxnSpPr/>
      </xdr:nvCxnSpPr>
      <xdr:spPr>
        <a:xfrm>
          <a:off x="14401800" y="107004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9" name="テキスト ボックス 328"/>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70591</xdr:rowOff>
    </xdr:from>
    <xdr:to>
      <xdr:col>21</xdr:col>
      <xdr:colOff>0</xdr:colOff>
      <xdr:row>62</xdr:row>
      <xdr:rowOff>122872</xdr:rowOff>
    </xdr:to>
    <xdr:cxnSp macro="">
      <xdr:nvCxnSpPr>
        <xdr:cNvPr id="330" name="直線コネクタ 329"/>
        <xdr:cNvCxnSpPr/>
      </xdr:nvCxnSpPr>
      <xdr:spPr>
        <a:xfrm flipV="1">
          <a:off x="13512800" y="10700491"/>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2" name="テキスト ボックス 331"/>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114829</xdr:rowOff>
    </xdr:from>
    <xdr:to>
      <xdr:col>24</xdr:col>
      <xdr:colOff>609600</xdr:colOff>
      <xdr:row>62</xdr:row>
      <xdr:rowOff>44979</xdr:rowOff>
    </xdr:to>
    <xdr:sp macro="" textlink="">
      <xdr:nvSpPr>
        <xdr:cNvPr id="340" name="円/楕円 339"/>
        <xdr:cNvSpPr/>
      </xdr:nvSpPr>
      <xdr:spPr>
        <a:xfrm>
          <a:off x="169672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131356</xdr:rowOff>
    </xdr:from>
    <xdr:ext cx="762000" cy="259045"/>
    <xdr:sp macro="" textlink="">
      <xdr:nvSpPr>
        <xdr:cNvPr id="341" name="定員管理の状況該当値テキスト"/>
        <xdr:cNvSpPr txBox="1"/>
      </xdr:nvSpPr>
      <xdr:spPr>
        <a:xfrm>
          <a:off x="17106900" y="10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161079</xdr:rowOff>
    </xdr:from>
    <xdr:to>
      <xdr:col>23</xdr:col>
      <xdr:colOff>457200</xdr:colOff>
      <xdr:row>62</xdr:row>
      <xdr:rowOff>91229</xdr:rowOff>
    </xdr:to>
    <xdr:sp macro="" textlink="">
      <xdr:nvSpPr>
        <xdr:cNvPr id="342" name="円/楕円 341"/>
        <xdr:cNvSpPr/>
      </xdr:nvSpPr>
      <xdr:spPr>
        <a:xfrm>
          <a:off x="16129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101406</xdr:rowOff>
    </xdr:from>
    <xdr:ext cx="736600" cy="259045"/>
    <xdr:sp macro="" textlink="">
      <xdr:nvSpPr>
        <xdr:cNvPr id="343" name="テキスト ボックス 342"/>
        <xdr:cNvSpPr txBox="1"/>
      </xdr:nvSpPr>
      <xdr:spPr>
        <a:xfrm>
          <a:off x="15798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44" name="円/楕円 343"/>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120244</xdr:rowOff>
    </xdr:from>
    <xdr:ext cx="762000" cy="259045"/>
    <xdr:sp macro="" textlink="">
      <xdr:nvSpPr>
        <xdr:cNvPr id="345" name="テキスト ボックス 344"/>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19791</xdr:rowOff>
    </xdr:from>
    <xdr:to>
      <xdr:col>21</xdr:col>
      <xdr:colOff>50800</xdr:colOff>
      <xdr:row>62</xdr:row>
      <xdr:rowOff>121391</xdr:rowOff>
    </xdr:to>
    <xdr:sp macro="" textlink="">
      <xdr:nvSpPr>
        <xdr:cNvPr id="346" name="円/楕円 345"/>
        <xdr:cNvSpPr/>
      </xdr:nvSpPr>
      <xdr:spPr>
        <a:xfrm>
          <a:off x="14351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47" name="テキスト ボックス 346"/>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72072</xdr:rowOff>
    </xdr:from>
    <xdr:to>
      <xdr:col>19</xdr:col>
      <xdr:colOff>533400</xdr:colOff>
      <xdr:row>63</xdr:row>
      <xdr:rowOff>2222</xdr:rowOff>
    </xdr:to>
    <xdr:sp macro="" textlink="">
      <xdr:nvSpPr>
        <xdr:cNvPr id="348" name="円/楕円 347"/>
        <xdr:cNvSpPr/>
      </xdr:nvSpPr>
      <xdr:spPr>
        <a:xfrm>
          <a:off x="13462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12399</xdr:rowOff>
    </xdr:from>
    <xdr:ext cx="762000" cy="259045"/>
    <xdr:sp macro="" textlink="">
      <xdr:nvSpPr>
        <xdr:cNvPr id="349" name="テキスト ボックス 348"/>
        <xdr:cNvSpPr txBox="1"/>
      </xdr:nvSpPr>
      <xdr:spPr>
        <a:xfrm>
          <a:off x="13131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年度は、前年度比</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％減の</a:t>
          </a:r>
          <a:r>
            <a:rPr kumimoji="1" lang="en-US" altLang="ja-JP" sz="1300">
              <a:solidFill>
                <a:schemeClr val="dk1"/>
              </a:solidFill>
              <a:effectLst/>
              <a:latin typeface="+mn-ea"/>
              <a:ea typeface="+mn-ea"/>
              <a:cs typeface="+mn-cs"/>
            </a:rPr>
            <a:t>10.0</a:t>
          </a:r>
          <a:r>
            <a:rPr kumimoji="1" lang="ja-JP" altLang="ja-JP" sz="1300">
              <a:solidFill>
                <a:schemeClr val="dk1"/>
              </a:solidFill>
              <a:effectLst/>
              <a:latin typeface="+mn-ea"/>
              <a:ea typeface="+mn-ea"/>
              <a:cs typeface="+mn-cs"/>
            </a:rPr>
            <a:t>％となったが、新市建設計画に基づく普通建設事業等の実施に伴いこれまで発行した合併特例債の影響により、類似団体平均及び県内平均を上回っている。これまで、減少傾向にあるものの、平成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年度から本格実施されている小学校教室棟建設事業や平成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から本格実施される新庁舎建設事業など、大型建設事業の実施に伴う地方債発行が予定されており、比率の上昇が予想される。適切な事業実施による事業費の抑制とそれに伴う地方債の発行及び基金等の取崩しの抑制を図り、比率の急激な上昇を抑え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9" name="直線コネクタ 37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8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81" name="直線コネクタ 38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3" name="直線コネクタ 38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89605</xdr:rowOff>
    </xdr:from>
    <xdr:to>
      <xdr:col>24</xdr:col>
      <xdr:colOff>558800</xdr:colOff>
      <xdr:row>42</xdr:row>
      <xdr:rowOff>11995</xdr:rowOff>
    </xdr:to>
    <xdr:cxnSp macro="">
      <xdr:nvCxnSpPr>
        <xdr:cNvPr id="384" name="直線コネクタ 383"/>
        <xdr:cNvCxnSpPr/>
      </xdr:nvCxnSpPr>
      <xdr:spPr>
        <a:xfrm flipV="1">
          <a:off x="16179800" y="711905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130122</xdr:rowOff>
    </xdr:from>
    <xdr:ext cx="762000" cy="259045"/>
    <xdr:sp macro="" textlink="">
      <xdr:nvSpPr>
        <xdr:cNvPr id="385"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6" name="フローチャート : 判断 385"/>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11995</xdr:rowOff>
    </xdr:from>
    <xdr:to>
      <xdr:col>23</xdr:col>
      <xdr:colOff>406400</xdr:colOff>
      <xdr:row>42</xdr:row>
      <xdr:rowOff>105833</xdr:rowOff>
    </xdr:to>
    <xdr:cxnSp macro="">
      <xdr:nvCxnSpPr>
        <xdr:cNvPr id="387" name="直線コネクタ 386"/>
        <xdr:cNvCxnSpPr/>
      </xdr:nvCxnSpPr>
      <xdr:spPr>
        <a:xfrm flipV="1">
          <a:off x="15290800" y="72128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8" name="フローチャート : 判断 387"/>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120949</xdr:rowOff>
    </xdr:from>
    <xdr:ext cx="736600" cy="259045"/>
    <xdr:sp macro="" textlink="">
      <xdr:nvSpPr>
        <xdr:cNvPr id="389" name="テキスト ボックス 388"/>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1411</xdr:rowOff>
    </xdr:to>
    <xdr:cxnSp macro="">
      <xdr:nvCxnSpPr>
        <xdr:cNvPr id="390" name="直線コネクタ 389"/>
        <xdr:cNvCxnSpPr/>
      </xdr:nvCxnSpPr>
      <xdr:spPr>
        <a:xfrm flipV="1">
          <a:off x="14401800" y="73067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1411</xdr:rowOff>
    </xdr:from>
    <xdr:to>
      <xdr:col>21</xdr:col>
      <xdr:colOff>0</xdr:colOff>
      <xdr:row>43</xdr:row>
      <xdr:rowOff>55033</xdr:rowOff>
    </xdr:to>
    <xdr:cxnSp macro="">
      <xdr:nvCxnSpPr>
        <xdr:cNvPr id="393" name="直線コネクタ 392"/>
        <xdr:cNvCxnSpPr/>
      </xdr:nvCxnSpPr>
      <xdr:spPr>
        <a:xfrm flipV="1">
          <a:off x="13512800" y="73737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4" name="フローチャート : 判断 393"/>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395" name="テキスト ボックス 394"/>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6" name="フローチャート : 判断 395"/>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7" name="テキスト ボックス 396"/>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38805</xdr:rowOff>
    </xdr:from>
    <xdr:to>
      <xdr:col>24</xdr:col>
      <xdr:colOff>609600</xdr:colOff>
      <xdr:row>41</xdr:row>
      <xdr:rowOff>140405</xdr:rowOff>
    </xdr:to>
    <xdr:sp macro="" textlink="">
      <xdr:nvSpPr>
        <xdr:cNvPr id="403" name="円/楕円 402"/>
        <xdr:cNvSpPr/>
      </xdr:nvSpPr>
      <xdr:spPr>
        <a:xfrm>
          <a:off x="16967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10882</xdr:rowOff>
    </xdr:from>
    <xdr:ext cx="762000" cy="259045"/>
    <xdr:sp macro="" textlink="">
      <xdr:nvSpPr>
        <xdr:cNvPr id="404" name="公債費負担の状況該当値テキスト"/>
        <xdr:cNvSpPr txBox="1"/>
      </xdr:nvSpPr>
      <xdr:spPr>
        <a:xfrm>
          <a:off x="17106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132645</xdr:rowOff>
    </xdr:from>
    <xdr:to>
      <xdr:col>23</xdr:col>
      <xdr:colOff>457200</xdr:colOff>
      <xdr:row>42</xdr:row>
      <xdr:rowOff>62795</xdr:rowOff>
    </xdr:to>
    <xdr:sp macro="" textlink="">
      <xdr:nvSpPr>
        <xdr:cNvPr id="405" name="円/楕円 404"/>
        <xdr:cNvSpPr/>
      </xdr:nvSpPr>
      <xdr:spPr>
        <a:xfrm>
          <a:off x="16129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47572</xdr:rowOff>
    </xdr:from>
    <xdr:ext cx="736600" cy="259045"/>
    <xdr:sp macro="" textlink="">
      <xdr:nvSpPr>
        <xdr:cNvPr id="406" name="テキスト ボックス 405"/>
        <xdr:cNvSpPr txBox="1"/>
      </xdr:nvSpPr>
      <xdr:spPr>
        <a:xfrm>
          <a:off x="15798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7" name="円/楕円 406"/>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8" name="テキスト ボックス 407"/>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122061</xdr:rowOff>
    </xdr:from>
    <xdr:to>
      <xdr:col>21</xdr:col>
      <xdr:colOff>50800</xdr:colOff>
      <xdr:row>43</xdr:row>
      <xdr:rowOff>52211</xdr:rowOff>
    </xdr:to>
    <xdr:sp macro="" textlink="">
      <xdr:nvSpPr>
        <xdr:cNvPr id="409" name="円/楕円 408"/>
        <xdr:cNvSpPr/>
      </xdr:nvSpPr>
      <xdr:spPr>
        <a:xfrm>
          <a:off x="14351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36988</xdr:rowOff>
    </xdr:from>
    <xdr:ext cx="762000" cy="259045"/>
    <xdr:sp macro="" textlink="">
      <xdr:nvSpPr>
        <xdr:cNvPr id="410" name="テキスト ボックス 409"/>
        <xdr:cNvSpPr txBox="1"/>
      </xdr:nvSpPr>
      <xdr:spPr>
        <a:xfrm>
          <a:off x="14020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4233</xdr:rowOff>
    </xdr:from>
    <xdr:to>
      <xdr:col>19</xdr:col>
      <xdr:colOff>533400</xdr:colOff>
      <xdr:row>43</xdr:row>
      <xdr:rowOff>105833</xdr:rowOff>
    </xdr:to>
    <xdr:sp macro="" textlink="">
      <xdr:nvSpPr>
        <xdr:cNvPr id="411" name="円/楕円 410"/>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90610</xdr:rowOff>
    </xdr:from>
    <xdr:ext cx="762000" cy="259045"/>
    <xdr:sp macro="" textlink="">
      <xdr:nvSpPr>
        <xdr:cNvPr id="412" name="テキスト ボックス 411"/>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に償還が終了している地方債があり、新たな地方債の発行を抑制していることから、地方債現在高が減少していること、退職職員数に対して新規採用職員数を抑制していることから、退職手当負担見込額が減少していることなどを要因に、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5.0</a:t>
          </a:r>
          <a:r>
            <a:rPr kumimoji="1" lang="ja-JP" altLang="ja-JP" sz="1300">
              <a:solidFill>
                <a:schemeClr val="dk1"/>
              </a:solidFill>
              <a:effectLst/>
              <a:latin typeface="+mj-ea"/>
              <a:ea typeface="+mj-ea"/>
              <a:cs typeface="+mn-cs"/>
            </a:rPr>
            <a:t>％減の</a:t>
          </a:r>
          <a:r>
            <a:rPr kumimoji="1" lang="en-US" altLang="ja-JP" sz="1300">
              <a:solidFill>
                <a:schemeClr val="dk1"/>
              </a:solidFill>
              <a:effectLst/>
              <a:latin typeface="+mj-ea"/>
              <a:ea typeface="+mj-ea"/>
              <a:cs typeface="+mn-cs"/>
            </a:rPr>
            <a:t>47.4</a:t>
          </a:r>
          <a:r>
            <a:rPr kumimoji="1" lang="ja-JP" altLang="ja-JP" sz="1300">
              <a:solidFill>
                <a:schemeClr val="dk1"/>
              </a:solidFill>
              <a:effectLst/>
              <a:latin typeface="+mj-ea"/>
              <a:ea typeface="+mj-ea"/>
              <a:cs typeface="+mn-cs"/>
            </a:rPr>
            <a:t>％となった。しかしながら、類似団体平均及び県内平均を大きく上回っており、今後も普通建設事業等の計画的な実施による地方債発行の抑制、財政調整基金や減債基金の積立てによる充当可能基金の増加を図り、財政の健全化に努める。</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65858</xdr:rowOff>
    </xdr:to>
    <xdr:cxnSp macro="">
      <xdr:nvCxnSpPr>
        <xdr:cNvPr id="443" name="直線コネクタ 442"/>
        <xdr:cNvCxnSpPr/>
      </xdr:nvCxnSpPr>
      <xdr:spPr>
        <a:xfrm flipV="1">
          <a:off x="17018000" y="2313214"/>
          <a:ext cx="0" cy="169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37935</xdr:rowOff>
    </xdr:from>
    <xdr:ext cx="762000" cy="259045"/>
    <xdr:sp macro="" textlink="">
      <xdr:nvSpPr>
        <xdr:cNvPr id="444" name="将来負担の状況最小値テキスト"/>
        <xdr:cNvSpPr txBox="1"/>
      </xdr:nvSpPr>
      <xdr:spPr>
        <a:xfrm>
          <a:off x="17106900" y="39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23</xdr:row>
      <xdr:rowOff>65858</xdr:rowOff>
    </xdr:from>
    <xdr:to>
      <xdr:col>24</xdr:col>
      <xdr:colOff>647700</xdr:colOff>
      <xdr:row>23</xdr:row>
      <xdr:rowOff>65858</xdr:rowOff>
    </xdr:to>
    <xdr:cxnSp macro="">
      <xdr:nvCxnSpPr>
        <xdr:cNvPr id="445" name="直線コネクタ 444"/>
        <xdr:cNvCxnSpPr/>
      </xdr:nvCxnSpPr>
      <xdr:spPr>
        <a:xfrm>
          <a:off x="16929100" y="4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44087</xdr:rowOff>
    </xdr:from>
    <xdr:to>
      <xdr:col>24</xdr:col>
      <xdr:colOff>558800</xdr:colOff>
      <xdr:row>18</xdr:row>
      <xdr:rowOff>130266</xdr:rowOff>
    </xdr:to>
    <xdr:cxnSp macro="">
      <xdr:nvCxnSpPr>
        <xdr:cNvPr id="448" name="直線コネクタ 447"/>
        <xdr:cNvCxnSpPr/>
      </xdr:nvCxnSpPr>
      <xdr:spPr>
        <a:xfrm flipV="1">
          <a:off x="16179800" y="313018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151056</xdr:rowOff>
    </xdr:from>
    <xdr:ext cx="762000" cy="259045"/>
    <xdr:sp macro="" textlink="">
      <xdr:nvSpPr>
        <xdr:cNvPr id="449" name="将来負担の状況平均値テキスト"/>
        <xdr:cNvSpPr txBox="1"/>
      </xdr:nvSpPr>
      <xdr:spPr>
        <a:xfrm>
          <a:off x="17106900" y="272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134529</xdr:rowOff>
    </xdr:from>
    <xdr:to>
      <xdr:col>24</xdr:col>
      <xdr:colOff>609600</xdr:colOff>
      <xdr:row>17</xdr:row>
      <xdr:rowOff>64679</xdr:rowOff>
    </xdr:to>
    <xdr:sp macro="" textlink="">
      <xdr:nvSpPr>
        <xdr:cNvPr id="450" name="フローチャート : 判断 449"/>
        <xdr:cNvSpPr/>
      </xdr:nvSpPr>
      <xdr:spPr>
        <a:xfrm>
          <a:off x="169672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130266</xdr:rowOff>
    </xdr:from>
    <xdr:to>
      <xdr:col>23</xdr:col>
      <xdr:colOff>406400</xdr:colOff>
      <xdr:row>19</xdr:row>
      <xdr:rowOff>105319</xdr:rowOff>
    </xdr:to>
    <xdr:cxnSp macro="">
      <xdr:nvCxnSpPr>
        <xdr:cNvPr id="451" name="直線コネクタ 450"/>
        <xdr:cNvCxnSpPr/>
      </xdr:nvCxnSpPr>
      <xdr:spPr>
        <a:xfrm flipV="1">
          <a:off x="15290800" y="3216366"/>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87993</xdr:rowOff>
    </xdr:from>
    <xdr:to>
      <xdr:col>23</xdr:col>
      <xdr:colOff>457200</xdr:colOff>
      <xdr:row>17</xdr:row>
      <xdr:rowOff>18143</xdr:rowOff>
    </xdr:to>
    <xdr:sp macro="" textlink="">
      <xdr:nvSpPr>
        <xdr:cNvPr id="452" name="フローチャート : 判断 451"/>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28320</xdr:rowOff>
    </xdr:from>
    <xdr:ext cx="736600" cy="259045"/>
    <xdr:sp macro="" textlink="">
      <xdr:nvSpPr>
        <xdr:cNvPr id="453" name="テキスト ボックス 452"/>
        <xdr:cNvSpPr txBox="1"/>
      </xdr:nvSpPr>
      <xdr:spPr>
        <a:xfrm>
          <a:off x="15798800" y="260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105319</xdr:rowOff>
    </xdr:from>
    <xdr:to>
      <xdr:col>22</xdr:col>
      <xdr:colOff>203200</xdr:colOff>
      <xdr:row>20</xdr:row>
      <xdr:rowOff>114844</xdr:rowOff>
    </xdr:to>
    <xdr:cxnSp macro="">
      <xdr:nvCxnSpPr>
        <xdr:cNvPr id="454" name="直線コネクタ 453"/>
        <xdr:cNvCxnSpPr/>
      </xdr:nvCxnSpPr>
      <xdr:spPr>
        <a:xfrm flipV="1">
          <a:off x="14401800" y="336286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59599</xdr:rowOff>
    </xdr:from>
    <xdr:to>
      <xdr:col>22</xdr:col>
      <xdr:colOff>254000</xdr:colOff>
      <xdr:row>17</xdr:row>
      <xdr:rowOff>161199</xdr:rowOff>
    </xdr:to>
    <xdr:sp macro="" textlink="">
      <xdr:nvSpPr>
        <xdr:cNvPr id="455" name="フローチャート : 判断 454"/>
        <xdr:cNvSpPr/>
      </xdr:nvSpPr>
      <xdr:spPr>
        <a:xfrm>
          <a:off x="15240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171376</xdr:rowOff>
    </xdr:from>
    <xdr:ext cx="762000" cy="259045"/>
    <xdr:sp macro="" textlink="">
      <xdr:nvSpPr>
        <xdr:cNvPr id="456" name="テキスト ボックス 455"/>
        <xdr:cNvSpPr txBox="1"/>
      </xdr:nvSpPr>
      <xdr:spPr>
        <a:xfrm>
          <a:off x="14909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114844</xdr:rowOff>
    </xdr:from>
    <xdr:to>
      <xdr:col>21</xdr:col>
      <xdr:colOff>0</xdr:colOff>
      <xdr:row>21</xdr:row>
      <xdr:rowOff>34744</xdr:rowOff>
    </xdr:to>
    <xdr:cxnSp macro="">
      <xdr:nvCxnSpPr>
        <xdr:cNvPr id="457" name="直線コネクタ 456"/>
        <xdr:cNvCxnSpPr/>
      </xdr:nvCxnSpPr>
      <xdr:spPr>
        <a:xfrm flipV="1">
          <a:off x="13512800" y="3543844"/>
          <a:ext cx="8890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82913</xdr:rowOff>
    </xdr:from>
    <xdr:to>
      <xdr:col>21</xdr:col>
      <xdr:colOff>50800</xdr:colOff>
      <xdr:row>19</xdr:row>
      <xdr:rowOff>13063</xdr:rowOff>
    </xdr:to>
    <xdr:sp macro="" textlink="">
      <xdr:nvSpPr>
        <xdr:cNvPr id="458" name="フローチャート : 判断 457"/>
        <xdr:cNvSpPr/>
      </xdr:nvSpPr>
      <xdr:spPr>
        <a:xfrm>
          <a:off x="14351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23240</xdr:rowOff>
    </xdr:from>
    <xdr:ext cx="762000" cy="259045"/>
    <xdr:sp macro="" textlink="">
      <xdr:nvSpPr>
        <xdr:cNvPr id="459" name="テキスト ボックス 458"/>
        <xdr:cNvSpPr txBox="1"/>
      </xdr:nvSpPr>
      <xdr:spPr>
        <a:xfrm>
          <a:off x="14020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14877</xdr:rowOff>
    </xdr:from>
    <xdr:to>
      <xdr:col>19</xdr:col>
      <xdr:colOff>533400</xdr:colOff>
      <xdr:row>19</xdr:row>
      <xdr:rowOff>116477</xdr:rowOff>
    </xdr:to>
    <xdr:sp macro="" textlink="">
      <xdr:nvSpPr>
        <xdr:cNvPr id="460" name="フローチャート : 判断 459"/>
        <xdr:cNvSpPr/>
      </xdr:nvSpPr>
      <xdr:spPr>
        <a:xfrm>
          <a:off x="13462000" y="3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126654</xdr:rowOff>
    </xdr:from>
    <xdr:ext cx="762000" cy="259045"/>
    <xdr:sp macro="" textlink="">
      <xdr:nvSpPr>
        <xdr:cNvPr id="461" name="テキスト ボックス 460"/>
        <xdr:cNvSpPr txBox="1"/>
      </xdr:nvSpPr>
      <xdr:spPr>
        <a:xfrm>
          <a:off x="13131800" y="30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164737</xdr:rowOff>
    </xdr:from>
    <xdr:to>
      <xdr:col>24</xdr:col>
      <xdr:colOff>609600</xdr:colOff>
      <xdr:row>18</xdr:row>
      <xdr:rowOff>94887</xdr:rowOff>
    </xdr:to>
    <xdr:sp macro="" textlink="">
      <xdr:nvSpPr>
        <xdr:cNvPr id="467" name="円/楕円 466"/>
        <xdr:cNvSpPr/>
      </xdr:nvSpPr>
      <xdr:spPr>
        <a:xfrm>
          <a:off x="16967200" y="30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136814</xdr:rowOff>
    </xdr:from>
    <xdr:ext cx="762000" cy="259045"/>
    <xdr:sp macro="" textlink="">
      <xdr:nvSpPr>
        <xdr:cNvPr id="468" name="将来負担の状況該当値テキスト"/>
        <xdr:cNvSpPr txBox="1"/>
      </xdr:nvSpPr>
      <xdr:spPr>
        <a:xfrm>
          <a:off x="17106900" y="305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79466</xdr:rowOff>
    </xdr:from>
    <xdr:to>
      <xdr:col>23</xdr:col>
      <xdr:colOff>457200</xdr:colOff>
      <xdr:row>19</xdr:row>
      <xdr:rowOff>9616</xdr:rowOff>
    </xdr:to>
    <xdr:sp macro="" textlink="">
      <xdr:nvSpPr>
        <xdr:cNvPr id="469" name="円/楕円 468"/>
        <xdr:cNvSpPr/>
      </xdr:nvSpPr>
      <xdr:spPr>
        <a:xfrm>
          <a:off x="161290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165843</xdr:rowOff>
    </xdr:from>
    <xdr:ext cx="736600" cy="259045"/>
    <xdr:sp macro="" textlink="">
      <xdr:nvSpPr>
        <xdr:cNvPr id="470" name="テキスト ボックス 469"/>
        <xdr:cNvSpPr txBox="1"/>
      </xdr:nvSpPr>
      <xdr:spPr>
        <a:xfrm>
          <a:off x="15798800" y="325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54519</xdr:rowOff>
    </xdr:from>
    <xdr:to>
      <xdr:col>22</xdr:col>
      <xdr:colOff>254000</xdr:colOff>
      <xdr:row>19</xdr:row>
      <xdr:rowOff>156119</xdr:rowOff>
    </xdr:to>
    <xdr:sp macro="" textlink="">
      <xdr:nvSpPr>
        <xdr:cNvPr id="471" name="円/楕円 470"/>
        <xdr:cNvSpPr/>
      </xdr:nvSpPr>
      <xdr:spPr>
        <a:xfrm>
          <a:off x="15240000" y="33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140896</xdr:rowOff>
    </xdr:from>
    <xdr:ext cx="762000" cy="259045"/>
    <xdr:sp macro="" textlink="">
      <xdr:nvSpPr>
        <xdr:cNvPr id="472" name="テキスト ボックス 471"/>
        <xdr:cNvSpPr txBox="1"/>
      </xdr:nvSpPr>
      <xdr:spPr>
        <a:xfrm>
          <a:off x="14909800" y="339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64044</xdr:rowOff>
    </xdr:from>
    <xdr:to>
      <xdr:col>21</xdr:col>
      <xdr:colOff>50800</xdr:colOff>
      <xdr:row>20</xdr:row>
      <xdr:rowOff>165644</xdr:rowOff>
    </xdr:to>
    <xdr:sp macro="" textlink="">
      <xdr:nvSpPr>
        <xdr:cNvPr id="473" name="円/楕円 472"/>
        <xdr:cNvSpPr/>
      </xdr:nvSpPr>
      <xdr:spPr>
        <a:xfrm>
          <a:off x="14351000" y="34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150421</xdr:rowOff>
    </xdr:from>
    <xdr:ext cx="762000" cy="259045"/>
    <xdr:sp macro="" textlink="">
      <xdr:nvSpPr>
        <xdr:cNvPr id="474" name="テキスト ボックス 473"/>
        <xdr:cNvSpPr txBox="1"/>
      </xdr:nvSpPr>
      <xdr:spPr>
        <a:xfrm>
          <a:off x="14020800" y="35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155394</xdr:rowOff>
    </xdr:from>
    <xdr:to>
      <xdr:col>19</xdr:col>
      <xdr:colOff>533400</xdr:colOff>
      <xdr:row>21</xdr:row>
      <xdr:rowOff>85544</xdr:rowOff>
    </xdr:to>
    <xdr:sp macro="" textlink="">
      <xdr:nvSpPr>
        <xdr:cNvPr id="475" name="円/楕円 474"/>
        <xdr:cNvSpPr/>
      </xdr:nvSpPr>
      <xdr:spPr>
        <a:xfrm>
          <a:off x="13462000" y="35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70321</xdr:rowOff>
    </xdr:from>
    <xdr:ext cx="762000" cy="259045"/>
    <xdr:sp macro="" textlink="">
      <xdr:nvSpPr>
        <xdr:cNvPr id="476" name="テキスト ボックス 475"/>
        <xdr:cNvSpPr txBox="1"/>
      </xdr:nvSpPr>
      <xdr:spPr>
        <a:xfrm>
          <a:off x="13131800" y="367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j-ea"/>
              <a:ea typeface="+mj-ea"/>
              <a:cs typeface="+mn-cs"/>
            </a:rPr>
            <a:t>％減の</a:t>
          </a:r>
          <a:r>
            <a:rPr kumimoji="1" lang="en-US" altLang="ja-JP" sz="1300">
              <a:solidFill>
                <a:schemeClr val="dk1"/>
              </a:solidFill>
              <a:effectLst/>
              <a:latin typeface="+mj-ea"/>
              <a:ea typeface="+mj-ea"/>
              <a:cs typeface="+mn-cs"/>
            </a:rPr>
            <a:t>23.0</a:t>
          </a:r>
          <a:r>
            <a:rPr kumimoji="1" lang="ja-JP" altLang="ja-JP" sz="1300">
              <a:solidFill>
                <a:schemeClr val="dk1"/>
              </a:solidFill>
              <a:effectLst/>
              <a:latin typeface="+mj-ea"/>
              <a:ea typeface="+mj-ea"/>
              <a:cs typeface="+mn-cs"/>
            </a:rPr>
            <a:t>％となり、県内平均を下回っているものの、類似団体平均を上回っている。定員適正化計画に基づく定員管理（平成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％減）、時間外勤務手当の削減（平成</a:t>
          </a:r>
          <a:r>
            <a:rPr kumimoji="1" lang="en-US" altLang="ja-JP" sz="1300">
              <a:solidFill>
                <a:schemeClr val="dk1"/>
              </a:solidFill>
              <a:effectLst/>
              <a:latin typeface="+mj-ea"/>
              <a:ea typeface="+mj-ea"/>
              <a:cs typeface="+mn-cs"/>
            </a:rPr>
            <a:t>32</a:t>
          </a:r>
          <a:r>
            <a:rPr kumimoji="1" lang="ja-JP" altLang="ja-JP" sz="1300">
              <a:solidFill>
                <a:schemeClr val="dk1"/>
              </a:solidFill>
              <a:effectLst/>
              <a:latin typeface="+mj-ea"/>
              <a:ea typeface="+mj-ea"/>
              <a:cs typeface="+mn-cs"/>
            </a:rPr>
            <a:t>年度まで毎年前年度比</a:t>
          </a:r>
          <a:r>
            <a:rPr kumimoji="1" lang="en-US" altLang="ja-JP" sz="1300">
              <a:solidFill>
                <a:schemeClr val="dk1"/>
              </a:solidFill>
              <a:effectLst/>
              <a:latin typeface="+mj-ea"/>
              <a:ea typeface="+mj-ea"/>
              <a:cs typeface="+mn-cs"/>
            </a:rPr>
            <a:t>2</a:t>
          </a:r>
          <a:r>
            <a:rPr kumimoji="1" lang="ja-JP" altLang="ja-JP" sz="1300">
              <a:solidFill>
                <a:schemeClr val="dk1"/>
              </a:solidFill>
              <a:effectLst/>
              <a:latin typeface="+mj-ea"/>
              <a:ea typeface="+mj-ea"/>
              <a:cs typeface="+mn-cs"/>
            </a:rPr>
            <a:t>％の削減）、人事評価システムに基づく給与査定、民間委託の推進などにより、更なる人件費の削減に努める。</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41275</xdr:rowOff>
    </xdr:from>
    <xdr:to>
      <xdr:col>7</xdr:col>
      <xdr:colOff>15875</xdr:colOff>
      <xdr:row>38</xdr:row>
      <xdr:rowOff>98425</xdr:rowOff>
    </xdr:to>
    <xdr:cxnSp macro="">
      <xdr:nvCxnSpPr>
        <xdr:cNvPr id="70" name="直線コネクタ 69"/>
        <xdr:cNvCxnSpPr/>
      </xdr:nvCxnSpPr>
      <xdr:spPr>
        <a:xfrm flipV="1">
          <a:off x="3987800" y="65563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21290</xdr:rowOff>
    </xdr:from>
    <xdr:ext cx="762000" cy="259045"/>
    <xdr:sp macro="" textlink="">
      <xdr:nvSpPr>
        <xdr:cNvPr id="71" name="人件費平均値テキスト"/>
        <xdr:cNvSpPr txBox="1"/>
      </xdr:nvSpPr>
      <xdr:spPr>
        <a:xfrm>
          <a:off x="4914900" y="6193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84138</xdr:rowOff>
    </xdr:from>
    <xdr:to>
      <xdr:col>5</xdr:col>
      <xdr:colOff>549275</xdr:colOff>
      <xdr:row>38</xdr:row>
      <xdr:rowOff>98425</xdr:rowOff>
    </xdr:to>
    <xdr:cxnSp macro="">
      <xdr:nvCxnSpPr>
        <xdr:cNvPr id="73" name="直線コネクタ 72"/>
        <xdr:cNvCxnSpPr/>
      </xdr:nvCxnSpPr>
      <xdr:spPr>
        <a:xfrm>
          <a:off x="3098800" y="6427788"/>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145115</xdr:rowOff>
    </xdr:from>
    <xdr:ext cx="736600" cy="259045"/>
    <xdr:sp macro="" textlink="">
      <xdr:nvSpPr>
        <xdr:cNvPr id="75" name="テキスト ボックス 74"/>
        <xdr:cNvSpPr txBox="1"/>
      </xdr:nvSpPr>
      <xdr:spPr>
        <a:xfrm>
          <a:off x="3606800" y="6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84138</xdr:rowOff>
    </xdr:from>
    <xdr:to>
      <xdr:col>4</xdr:col>
      <xdr:colOff>346075</xdr:colOff>
      <xdr:row>39</xdr:row>
      <xdr:rowOff>55563</xdr:rowOff>
    </xdr:to>
    <xdr:cxnSp macro="">
      <xdr:nvCxnSpPr>
        <xdr:cNvPr id="76" name="直線コネクタ 75"/>
        <xdr:cNvCxnSpPr/>
      </xdr:nvCxnSpPr>
      <xdr:spPr>
        <a:xfrm flipV="1">
          <a:off x="2209800" y="6427788"/>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55563</xdr:rowOff>
    </xdr:from>
    <xdr:to>
      <xdr:col>3</xdr:col>
      <xdr:colOff>142875</xdr:colOff>
      <xdr:row>39</xdr:row>
      <xdr:rowOff>98425</xdr:rowOff>
    </xdr:to>
    <xdr:cxnSp macro="">
      <xdr:nvCxnSpPr>
        <xdr:cNvPr id="79" name="直線コネクタ 78"/>
        <xdr:cNvCxnSpPr/>
      </xdr:nvCxnSpPr>
      <xdr:spPr>
        <a:xfrm flipV="1">
          <a:off x="1320800" y="67421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130827</xdr:rowOff>
    </xdr:from>
    <xdr:ext cx="762000" cy="259045"/>
    <xdr:sp macro="" textlink="">
      <xdr:nvSpPr>
        <xdr:cNvPr id="81" name="テキスト ボックス 80"/>
        <xdr:cNvSpPr txBox="1"/>
      </xdr:nvSpPr>
      <xdr:spPr>
        <a:xfrm>
          <a:off x="1828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3" name="テキスト ボックス 82"/>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161925</xdr:rowOff>
    </xdr:from>
    <xdr:to>
      <xdr:col>7</xdr:col>
      <xdr:colOff>66675</xdr:colOff>
      <xdr:row>38</xdr:row>
      <xdr:rowOff>92075</xdr:rowOff>
    </xdr:to>
    <xdr:sp macro="" textlink="">
      <xdr:nvSpPr>
        <xdr:cNvPr id="89" name="円/楕円 88"/>
        <xdr:cNvSpPr/>
      </xdr:nvSpPr>
      <xdr:spPr>
        <a:xfrm>
          <a:off x="4775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134002</xdr:rowOff>
    </xdr:from>
    <xdr:ext cx="762000" cy="259045"/>
    <xdr:sp macro="" textlink="">
      <xdr:nvSpPr>
        <xdr:cNvPr id="90" name="人件費該当値テキスト"/>
        <xdr:cNvSpPr txBox="1"/>
      </xdr:nvSpPr>
      <xdr:spPr>
        <a:xfrm>
          <a:off x="4914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47625</xdr:rowOff>
    </xdr:from>
    <xdr:to>
      <xdr:col>5</xdr:col>
      <xdr:colOff>600075</xdr:colOff>
      <xdr:row>38</xdr:row>
      <xdr:rowOff>149225</xdr:rowOff>
    </xdr:to>
    <xdr:sp macro="" textlink="">
      <xdr:nvSpPr>
        <xdr:cNvPr id="91" name="円/楕円 90"/>
        <xdr:cNvSpPr/>
      </xdr:nvSpPr>
      <xdr:spPr>
        <a:xfrm>
          <a:off x="3937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134002</xdr:rowOff>
    </xdr:from>
    <xdr:ext cx="736600" cy="259045"/>
    <xdr:sp macro="" textlink="">
      <xdr:nvSpPr>
        <xdr:cNvPr id="92" name="テキスト ボックス 91"/>
        <xdr:cNvSpPr txBox="1"/>
      </xdr:nvSpPr>
      <xdr:spPr>
        <a:xfrm>
          <a:off x="3606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33338</xdr:rowOff>
    </xdr:from>
    <xdr:to>
      <xdr:col>4</xdr:col>
      <xdr:colOff>396875</xdr:colOff>
      <xdr:row>37</xdr:row>
      <xdr:rowOff>134938</xdr:rowOff>
    </xdr:to>
    <xdr:sp macro="" textlink="">
      <xdr:nvSpPr>
        <xdr:cNvPr id="93" name="円/楕円 92"/>
        <xdr:cNvSpPr/>
      </xdr:nvSpPr>
      <xdr:spPr>
        <a:xfrm>
          <a:off x="30480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145115</xdr:rowOff>
    </xdr:from>
    <xdr:ext cx="762000" cy="259045"/>
    <xdr:sp macro="" textlink="">
      <xdr:nvSpPr>
        <xdr:cNvPr id="94" name="テキスト ボックス 93"/>
        <xdr:cNvSpPr txBox="1"/>
      </xdr:nvSpPr>
      <xdr:spPr>
        <a:xfrm>
          <a:off x="27178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4763</xdr:rowOff>
    </xdr:from>
    <xdr:to>
      <xdr:col>3</xdr:col>
      <xdr:colOff>193675</xdr:colOff>
      <xdr:row>39</xdr:row>
      <xdr:rowOff>106363</xdr:rowOff>
    </xdr:to>
    <xdr:sp macro="" textlink="">
      <xdr:nvSpPr>
        <xdr:cNvPr id="95" name="円/楕円 94"/>
        <xdr:cNvSpPr/>
      </xdr:nvSpPr>
      <xdr:spPr>
        <a:xfrm>
          <a:off x="2159000" y="66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91140</xdr:rowOff>
    </xdr:from>
    <xdr:ext cx="762000" cy="259045"/>
    <xdr:sp macro="" textlink="">
      <xdr:nvSpPr>
        <xdr:cNvPr id="96" name="テキスト ボックス 95"/>
        <xdr:cNvSpPr txBox="1"/>
      </xdr:nvSpPr>
      <xdr:spPr>
        <a:xfrm>
          <a:off x="1828800" y="67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47625</xdr:rowOff>
    </xdr:from>
    <xdr:to>
      <xdr:col>1</xdr:col>
      <xdr:colOff>676275</xdr:colOff>
      <xdr:row>39</xdr:row>
      <xdr:rowOff>149225</xdr:rowOff>
    </xdr:to>
    <xdr:sp macro="" textlink="">
      <xdr:nvSpPr>
        <xdr:cNvPr id="97" name="円/楕円 96"/>
        <xdr:cNvSpPr/>
      </xdr:nvSpPr>
      <xdr:spPr>
        <a:xfrm>
          <a:off x="1270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134002</xdr:rowOff>
    </xdr:from>
    <xdr:ext cx="762000" cy="259045"/>
    <xdr:sp macro="" textlink="">
      <xdr:nvSpPr>
        <xdr:cNvPr id="98" name="テキスト ボックス 97"/>
        <xdr:cNvSpPr txBox="1"/>
      </xdr:nvSpPr>
      <xdr:spPr>
        <a:xfrm>
          <a:off x="939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年度は、前年度比</a:t>
          </a:r>
          <a:r>
            <a:rPr kumimoji="1" lang="en-US" altLang="ja-JP" sz="1300">
              <a:solidFill>
                <a:schemeClr val="dk1"/>
              </a:solidFill>
              <a:effectLst/>
              <a:latin typeface="+mj-ea"/>
              <a:ea typeface="+mj-ea"/>
              <a:cs typeface="+mn-cs"/>
            </a:rPr>
            <a:t>0.6</a:t>
          </a:r>
          <a:r>
            <a:rPr kumimoji="1" lang="ja-JP" altLang="ja-JP" sz="1300">
              <a:solidFill>
                <a:schemeClr val="dk1"/>
              </a:solidFill>
              <a:effectLst/>
              <a:latin typeface="+mj-ea"/>
              <a:ea typeface="+mj-ea"/>
              <a:cs typeface="+mn-cs"/>
            </a:rPr>
            <a:t>％減の</a:t>
          </a:r>
          <a:r>
            <a:rPr kumimoji="1" lang="en-US" altLang="ja-JP" sz="1300">
              <a:solidFill>
                <a:schemeClr val="dk1"/>
              </a:solidFill>
              <a:effectLst/>
              <a:latin typeface="+mj-ea"/>
              <a:ea typeface="+mj-ea"/>
              <a:cs typeface="+mn-cs"/>
            </a:rPr>
            <a:t>13.7</a:t>
          </a:r>
          <a:r>
            <a:rPr kumimoji="1" lang="ja-JP" altLang="ja-JP" sz="1300">
              <a:solidFill>
                <a:schemeClr val="dk1"/>
              </a:solidFill>
              <a:effectLst/>
              <a:latin typeface="+mj-ea"/>
              <a:ea typeface="+mj-ea"/>
              <a:cs typeface="+mn-cs"/>
            </a:rPr>
            <a:t>％となり、類似団体平均及び県内平均を下回っている。減少の主な要因は、平成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まで実施していた住宅除染関係経費の減が挙げられる。しかし、近年、民間委託や指定管理者制度の推進により、職員人件費から委託料へのシフトが起きており、上昇傾向にあるため、今後、公共施設等総合管理計画に基づく施設の適正配置を進め、施設管理費の削減を図るなど、更なる物件費の抑制に努める。</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29029</xdr:rowOff>
    </xdr:from>
    <xdr:to>
      <xdr:col>24</xdr:col>
      <xdr:colOff>31750</xdr:colOff>
      <xdr:row>16</xdr:row>
      <xdr:rowOff>127000</xdr:rowOff>
    </xdr:to>
    <xdr:cxnSp macro="">
      <xdr:nvCxnSpPr>
        <xdr:cNvPr id="133" name="直線コネクタ 132"/>
        <xdr:cNvCxnSpPr/>
      </xdr:nvCxnSpPr>
      <xdr:spPr>
        <a:xfrm flipV="1">
          <a:off x="15671800" y="27722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40113</xdr:rowOff>
    </xdr:from>
    <xdr:ext cx="762000" cy="259045"/>
    <xdr:sp macro="" textlink="">
      <xdr:nvSpPr>
        <xdr:cNvPr id="134"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61686</xdr:rowOff>
    </xdr:from>
    <xdr:to>
      <xdr:col>22</xdr:col>
      <xdr:colOff>565150</xdr:colOff>
      <xdr:row>16</xdr:row>
      <xdr:rowOff>127000</xdr:rowOff>
    </xdr:to>
    <xdr:cxnSp macro="">
      <xdr:nvCxnSpPr>
        <xdr:cNvPr id="136" name="直線コネクタ 135"/>
        <xdr:cNvCxnSpPr/>
      </xdr:nvCxnSpPr>
      <xdr:spPr>
        <a:xfrm>
          <a:off x="14782800" y="2804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8" name="テキスト ボックス 137"/>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61686</xdr:rowOff>
    </xdr:to>
    <xdr:cxnSp macro="">
      <xdr:nvCxnSpPr>
        <xdr:cNvPr id="139" name="直線コネクタ 138"/>
        <xdr:cNvCxnSpPr/>
      </xdr:nvCxnSpPr>
      <xdr:spPr>
        <a:xfrm>
          <a:off x="13893800" y="26905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41" name="テキスト ボックス 14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16</xdr:row>
      <xdr:rowOff>29029</xdr:rowOff>
    </xdr:to>
    <xdr:cxnSp macro="">
      <xdr:nvCxnSpPr>
        <xdr:cNvPr id="142" name="直線コネクタ 141"/>
        <xdr:cNvCxnSpPr/>
      </xdr:nvCxnSpPr>
      <xdr:spPr>
        <a:xfrm flipV="1">
          <a:off x="13004800" y="26905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129920</xdr:rowOff>
    </xdr:from>
    <xdr:ext cx="762000" cy="259045"/>
    <xdr:sp macro="" textlink="">
      <xdr:nvSpPr>
        <xdr:cNvPr id="144" name="テキスト ボックス 143"/>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6" name="テキスト ボックス 14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149679</xdr:rowOff>
    </xdr:from>
    <xdr:to>
      <xdr:col>24</xdr:col>
      <xdr:colOff>82550</xdr:colOff>
      <xdr:row>16</xdr:row>
      <xdr:rowOff>79829</xdr:rowOff>
    </xdr:to>
    <xdr:sp macro="" textlink="">
      <xdr:nvSpPr>
        <xdr:cNvPr id="152" name="円/楕円 151"/>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166206</xdr:rowOff>
    </xdr:from>
    <xdr:ext cx="762000" cy="259045"/>
    <xdr:sp macro="" textlink="">
      <xdr:nvSpPr>
        <xdr:cNvPr id="153" name="物件費該当値テキスト"/>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54" name="円/楕円 153"/>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55" name="テキスト ボックス 154"/>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10886</xdr:rowOff>
    </xdr:from>
    <xdr:to>
      <xdr:col>21</xdr:col>
      <xdr:colOff>412750</xdr:colOff>
      <xdr:row>16</xdr:row>
      <xdr:rowOff>112486</xdr:rowOff>
    </xdr:to>
    <xdr:sp macro="" textlink="">
      <xdr:nvSpPr>
        <xdr:cNvPr id="156" name="円/楕円 155"/>
        <xdr:cNvSpPr/>
      </xdr:nvSpPr>
      <xdr:spPr>
        <a:xfrm>
          <a:off x="14732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122663</xdr:rowOff>
    </xdr:from>
    <xdr:ext cx="762000" cy="259045"/>
    <xdr:sp macro="" textlink="">
      <xdr:nvSpPr>
        <xdr:cNvPr id="157" name="テキスト ボックス 156"/>
        <xdr:cNvSpPr txBox="1"/>
      </xdr:nvSpPr>
      <xdr:spPr>
        <a:xfrm>
          <a:off x="14401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8" name="円/楕円 157"/>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9" name="テキスト ボックス 158"/>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149679</xdr:rowOff>
    </xdr:from>
    <xdr:to>
      <xdr:col>19</xdr:col>
      <xdr:colOff>6350</xdr:colOff>
      <xdr:row>16</xdr:row>
      <xdr:rowOff>79829</xdr:rowOff>
    </xdr:to>
    <xdr:sp macro="" textlink="">
      <xdr:nvSpPr>
        <xdr:cNvPr id="160" name="円/楕円 159"/>
        <xdr:cNvSpPr/>
      </xdr:nvSpPr>
      <xdr:spPr>
        <a:xfrm>
          <a:off x="12954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90006</xdr:rowOff>
    </xdr:from>
    <xdr:ext cx="762000" cy="259045"/>
    <xdr:sp macro="" textlink="">
      <xdr:nvSpPr>
        <xdr:cNvPr id="161" name="テキスト ボックス 160"/>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扶助費に係る経常収支比率は、類似団体平均と同率であり、県内平均を下回っているが、前年度比</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％増となっており、上昇傾向にある。今後も、子育て支援に係る経費や生活保護費等の上昇が予想されるため、資格審査等の適正化や市単独事業の見直しを行うなど、扶助費総額の抑制に努める。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161290</xdr:rowOff>
    </xdr:from>
    <xdr:to>
      <xdr:col>7</xdr:col>
      <xdr:colOff>15875</xdr:colOff>
      <xdr:row>56</xdr:row>
      <xdr:rowOff>104140</xdr:rowOff>
    </xdr:to>
    <xdr:cxnSp macro="">
      <xdr:nvCxnSpPr>
        <xdr:cNvPr id="192" name="直線コネクタ 191"/>
        <xdr:cNvCxnSpPr/>
      </xdr:nvCxnSpPr>
      <xdr:spPr>
        <a:xfrm>
          <a:off x="3987800" y="9591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69867</xdr:rowOff>
    </xdr:from>
    <xdr:ext cx="762000" cy="259045"/>
    <xdr:sp macro="" textlink="">
      <xdr:nvSpPr>
        <xdr:cNvPr id="193"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161290</xdr:rowOff>
    </xdr:to>
    <xdr:cxnSp macro="">
      <xdr:nvCxnSpPr>
        <xdr:cNvPr id="195" name="直線コネクタ 194"/>
        <xdr:cNvCxnSpPr/>
      </xdr:nvCxnSpPr>
      <xdr:spPr>
        <a:xfrm>
          <a:off x="3098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7" name="テキスト ボックス 19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92710</xdr:rowOff>
    </xdr:to>
    <xdr:cxnSp macro="">
      <xdr:nvCxnSpPr>
        <xdr:cNvPr id="198" name="直線コネクタ 197"/>
        <xdr:cNvCxnSpPr/>
      </xdr:nvCxnSpPr>
      <xdr:spPr>
        <a:xfrm flipV="1">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00" name="テキスト ボックス 19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92710</xdr:rowOff>
    </xdr:to>
    <xdr:cxnSp macro="">
      <xdr:nvCxnSpPr>
        <xdr:cNvPr id="201" name="直線コネクタ 200"/>
        <xdr:cNvCxnSpPr/>
      </xdr:nvCxnSpPr>
      <xdr:spPr>
        <a:xfrm>
          <a:off x="1320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3" name="テキスト ボックス 202"/>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5" name="テキスト ボックス 204"/>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211" name="円/楕円 210"/>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25417</xdr:rowOff>
    </xdr:from>
    <xdr:ext cx="762000" cy="259045"/>
    <xdr:sp macro="" textlink="">
      <xdr:nvSpPr>
        <xdr:cNvPr id="212"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110490</xdr:rowOff>
    </xdr:from>
    <xdr:to>
      <xdr:col>5</xdr:col>
      <xdr:colOff>600075</xdr:colOff>
      <xdr:row>56</xdr:row>
      <xdr:rowOff>40640</xdr:rowOff>
    </xdr:to>
    <xdr:sp macro="" textlink="">
      <xdr:nvSpPr>
        <xdr:cNvPr id="213" name="円/楕円 212"/>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50817</xdr:rowOff>
    </xdr:from>
    <xdr:ext cx="736600" cy="259045"/>
    <xdr:sp macro="" textlink="">
      <xdr:nvSpPr>
        <xdr:cNvPr id="214" name="テキスト ボックス 213"/>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15" name="円/楕円 214"/>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16" name="テキスト ボックス 215"/>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7" name="円/楕円 216"/>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18" name="テキスト ボックス 217"/>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9" name="円/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その他に係る経常収支比率が、類似団体平均及び県内平均を上回っている要因として、国民健康保険事業費特別会計、後期高齢者医療事業費特別会計等への繰出金が増加していることが挙げられる。特別会計において、本来の独立採算の原則に立ち返った料金等の適正化や経費削減を進め、健全運営と安定した事業推進に努める。</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165100</xdr:rowOff>
    </xdr:from>
    <xdr:to>
      <xdr:col>24</xdr:col>
      <xdr:colOff>31750</xdr:colOff>
      <xdr:row>60</xdr:row>
      <xdr:rowOff>107950</xdr:rowOff>
    </xdr:to>
    <xdr:cxnSp macro="">
      <xdr:nvCxnSpPr>
        <xdr:cNvPr id="253" name="直線コネクタ 252"/>
        <xdr:cNvCxnSpPr/>
      </xdr:nvCxnSpPr>
      <xdr:spPr>
        <a:xfrm>
          <a:off x="15671800" y="10280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130827</xdr:rowOff>
    </xdr:from>
    <xdr:ext cx="762000" cy="259045"/>
    <xdr:sp macro="" textlink="">
      <xdr:nvSpPr>
        <xdr:cNvPr id="254" name="その他平均値テキスト"/>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50800</xdr:rowOff>
    </xdr:from>
    <xdr:to>
      <xdr:col>22</xdr:col>
      <xdr:colOff>565150</xdr:colOff>
      <xdr:row>59</xdr:row>
      <xdr:rowOff>165100</xdr:rowOff>
    </xdr:to>
    <xdr:cxnSp macro="">
      <xdr:nvCxnSpPr>
        <xdr:cNvPr id="256" name="直線コネクタ 255"/>
        <xdr:cNvCxnSpPr/>
      </xdr:nvCxnSpPr>
      <xdr:spPr>
        <a:xfrm>
          <a:off x="14782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50800</xdr:rowOff>
    </xdr:from>
    <xdr:to>
      <xdr:col>21</xdr:col>
      <xdr:colOff>361950</xdr:colOff>
      <xdr:row>60</xdr:row>
      <xdr:rowOff>12700</xdr:rowOff>
    </xdr:to>
    <xdr:cxnSp macro="">
      <xdr:nvCxnSpPr>
        <xdr:cNvPr id="259" name="直線コネクタ 258"/>
        <xdr:cNvCxnSpPr/>
      </xdr:nvCxnSpPr>
      <xdr:spPr>
        <a:xfrm flipV="1">
          <a:off x="13893800" y="1016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130827</xdr:rowOff>
    </xdr:from>
    <xdr:ext cx="762000" cy="259045"/>
    <xdr:sp macro="" textlink="">
      <xdr:nvSpPr>
        <xdr:cNvPr id="261" name="テキスト ボックス 260"/>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60</xdr:row>
      <xdr:rowOff>12700</xdr:rowOff>
    </xdr:to>
    <xdr:cxnSp macro="">
      <xdr:nvCxnSpPr>
        <xdr:cNvPr id="262" name="直線コネクタ 261"/>
        <xdr:cNvCxnSpPr/>
      </xdr:nvCxnSpPr>
      <xdr:spPr>
        <a:xfrm>
          <a:off x="13004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92727</xdr:rowOff>
    </xdr:from>
    <xdr:ext cx="762000" cy="259045"/>
    <xdr:sp macro="" textlink="">
      <xdr:nvSpPr>
        <xdr:cNvPr id="264" name="テキスト ボックス 263"/>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54627</xdr:rowOff>
    </xdr:from>
    <xdr:ext cx="762000" cy="259045"/>
    <xdr:sp macro="" textlink="">
      <xdr:nvSpPr>
        <xdr:cNvPr id="266" name="テキスト ボックス 265"/>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57150</xdr:rowOff>
    </xdr:from>
    <xdr:to>
      <xdr:col>24</xdr:col>
      <xdr:colOff>82550</xdr:colOff>
      <xdr:row>60</xdr:row>
      <xdr:rowOff>158750</xdr:rowOff>
    </xdr:to>
    <xdr:sp macro="" textlink="">
      <xdr:nvSpPr>
        <xdr:cNvPr id="272" name="円/楕円 271"/>
        <xdr:cNvSpPr/>
      </xdr:nvSpPr>
      <xdr:spPr>
        <a:xfrm>
          <a:off x="16459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29227</xdr:rowOff>
    </xdr:from>
    <xdr:ext cx="762000" cy="259045"/>
    <xdr:sp macro="" textlink="">
      <xdr:nvSpPr>
        <xdr:cNvPr id="273" name="その他該当値テキスト"/>
        <xdr:cNvSpPr txBox="1"/>
      </xdr:nvSpPr>
      <xdr:spPr>
        <a:xfrm>
          <a:off x="16598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114300</xdr:rowOff>
    </xdr:from>
    <xdr:to>
      <xdr:col>22</xdr:col>
      <xdr:colOff>615950</xdr:colOff>
      <xdr:row>60</xdr:row>
      <xdr:rowOff>44450</xdr:rowOff>
    </xdr:to>
    <xdr:sp macro="" textlink="">
      <xdr:nvSpPr>
        <xdr:cNvPr id="274" name="円/楕円 273"/>
        <xdr:cNvSpPr/>
      </xdr:nvSpPr>
      <xdr:spPr>
        <a:xfrm>
          <a:off x="1562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29227</xdr:rowOff>
    </xdr:from>
    <xdr:ext cx="736600" cy="259045"/>
    <xdr:sp macro="" textlink="">
      <xdr:nvSpPr>
        <xdr:cNvPr id="275" name="テキスト ボックス 274"/>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0</xdr:rowOff>
    </xdr:from>
    <xdr:to>
      <xdr:col>21</xdr:col>
      <xdr:colOff>412750</xdr:colOff>
      <xdr:row>59</xdr:row>
      <xdr:rowOff>101600</xdr:rowOff>
    </xdr:to>
    <xdr:sp macro="" textlink="">
      <xdr:nvSpPr>
        <xdr:cNvPr id="276" name="円/楕円 275"/>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86377</xdr:rowOff>
    </xdr:from>
    <xdr:ext cx="762000" cy="259045"/>
    <xdr:sp macro="" textlink="">
      <xdr:nvSpPr>
        <xdr:cNvPr id="277" name="テキスト ボックス 276"/>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8" name="円/楕円 277"/>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9" name="テキスト ボックス 278"/>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80" name="円/楕円 279"/>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81" name="テキスト ボックス 280"/>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j-ea"/>
              <a:ea typeface="+mj-ea"/>
              <a:cs typeface="+mn-cs"/>
            </a:rPr>
            <a:t>　補助費等に係る経常収支比率は、類似団体平均及び県内平均を上回っているが、主な要因として、ごみ処理業務や消防業務を一部事務組合で行っていることや、市の出資する法人や各種団体への補助金が多額であることが挙げられる。また、平成</a:t>
          </a:r>
          <a:r>
            <a:rPr kumimoji="1" lang="en-US" altLang="ja-JP" sz="1300" baseline="0">
              <a:solidFill>
                <a:schemeClr val="dk1"/>
              </a:solidFill>
              <a:effectLst/>
              <a:latin typeface="+mj-ea"/>
              <a:ea typeface="+mj-ea"/>
              <a:cs typeface="+mn-cs"/>
            </a:rPr>
            <a:t>27</a:t>
          </a:r>
          <a:r>
            <a:rPr kumimoji="1" lang="ja-JP" altLang="ja-JP" sz="1300" baseline="0">
              <a:solidFill>
                <a:schemeClr val="dk1"/>
              </a:solidFill>
              <a:effectLst/>
              <a:latin typeface="+mj-ea"/>
              <a:ea typeface="+mj-ea"/>
              <a:cs typeface="+mn-cs"/>
            </a:rPr>
            <a:t>年度は、市内企業へ多額の歳出還付があったことも大きな要因となっている。今後、市単独補助金の見直しを行い、効率的・効果的な施策・事業を選択していくなど、経常経費の削減に努める。</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7" name="直線コネクタ 306"/>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8"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9" name="直線コネクタ 308"/>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1" name="直線コネクタ 31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35560</xdr:rowOff>
    </xdr:to>
    <xdr:cxnSp macro="">
      <xdr:nvCxnSpPr>
        <xdr:cNvPr id="312" name="直線コネクタ 311"/>
        <xdr:cNvCxnSpPr/>
      </xdr:nvCxnSpPr>
      <xdr:spPr>
        <a:xfrm>
          <a:off x="15671800" y="65323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4" name="フローチャート : 判断 31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127000</xdr:rowOff>
    </xdr:to>
    <xdr:cxnSp macro="">
      <xdr:nvCxnSpPr>
        <xdr:cNvPr id="315" name="直線コネクタ 314"/>
        <xdr:cNvCxnSpPr/>
      </xdr:nvCxnSpPr>
      <xdr:spPr>
        <a:xfrm flipV="1">
          <a:off x="14782800" y="6532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7" name="テキスト ボックス 31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127000</xdr:rowOff>
    </xdr:to>
    <xdr:cxnSp macro="">
      <xdr:nvCxnSpPr>
        <xdr:cNvPr id="318" name="直線コネクタ 317"/>
        <xdr:cNvCxnSpPr/>
      </xdr:nvCxnSpPr>
      <xdr:spPr>
        <a:xfrm>
          <a:off x="13893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9" name="フローチャート : 判断 318"/>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0" name="テキスト ボックス 319"/>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99568</xdr:rowOff>
    </xdr:to>
    <xdr:cxnSp macro="">
      <xdr:nvCxnSpPr>
        <xdr:cNvPr id="321" name="直線コネクタ 320"/>
        <xdr:cNvCxnSpPr/>
      </xdr:nvCxnSpPr>
      <xdr:spPr>
        <a:xfrm flipV="1">
          <a:off x="13004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2" name="フローチャート : 判断 32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23" name="テキスト ボックス 32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フローチャート : 判断 323"/>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25" name="テキスト ボックス 324"/>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31" name="円/楕円 330"/>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32"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33" name="円/楕円 332"/>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34" name="テキスト ボックス 333"/>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5" name="円/楕円 334"/>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6" name="テキスト ボックス 335"/>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7" name="円/楕円 336"/>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8" name="テキスト ボックス 337"/>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48768</xdr:rowOff>
    </xdr:from>
    <xdr:to>
      <xdr:col>19</xdr:col>
      <xdr:colOff>6350</xdr:colOff>
      <xdr:row>38</xdr:row>
      <xdr:rowOff>150368</xdr:rowOff>
    </xdr:to>
    <xdr:sp macro="" textlink="">
      <xdr:nvSpPr>
        <xdr:cNvPr id="339" name="円/楕円 338"/>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135145</xdr:rowOff>
    </xdr:from>
    <xdr:ext cx="762000" cy="259045"/>
    <xdr:sp macro="" textlink="">
      <xdr:nvSpPr>
        <xdr:cNvPr id="340" name="テキスト ボックス 339"/>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合併特例債の償還の影響により、平成</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年度から類似団体平均及び県内平均を大きく上回っている。今後も、平成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年度から本格実施されている小学校教室棟改築事業や平成</a:t>
          </a:r>
          <a:r>
            <a:rPr kumimoji="1" lang="en-US" altLang="ja-JP" sz="1300">
              <a:solidFill>
                <a:schemeClr val="dk1"/>
              </a:solidFill>
              <a:effectLst/>
              <a:latin typeface="+mj-ea"/>
              <a:ea typeface="+mj-ea"/>
              <a:cs typeface="+mn-cs"/>
            </a:rPr>
            <a:t>29</a:t>
          </a:r>
          <a:r>
            <a:rPr kumimoji="1" lang="ja-JP" altLang="ja-JP" sz="1300">
              <a:solidFill>
                <a:schemeClr val="dk1"/>
              </a:solidFill>
              <a:effectLst/>
              <a:latin typeface="+mj-ea"/>
              <a:ea typeface="+mj-ea"/>
              <a:cs typeface="+mn-cs"/>
            </a:rPr>
            <a:t>年度から本格実施される新庁舎建設事業など、大型建設事業の実施に伴う地方債発行が予定されており、高い水準での推移が予想される。事業の優先度・緊急度を把握し、計画的に事業を進めるとともに、事業内容を精査することで公債費の抑制に努める。</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2" name="直線コネクタ 371"/>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3"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4" name="直線コネクタ 373"/>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5"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6" name="直線コネクタ 375"/>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79375</xdr:rowOff>
    </xdr:from>
    <xdr:to>
      <xdr:col>7</xdr:col>
      <xdr:colOff>15875</xdr:colOff>
      <xdr:row>80</xdr:row>
      <xdr:rowOff>88900</xdr:rowOff>
    </xdr:to>
    <xdr:cxnSp macro="">
      <xdr:nvCxnSpPr>
        <xdr:cNvPr id="377" name="直線コネクタ 376"/>
        <xdr:cNvCxnSpPr/>
      </xdr:nvCxnSpPr>
      <xdr:spPr>
        <a:xfrm>
          <a:off x="3987800" y="13795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78"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9"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41275</xdr:rowOff>
    </xdr:from>
    <xdr:to>
      <xdr:col>5</xdr:col>
      <xdr:colOff>549275</xdr:colOff>
      <xdr:row>80</xdr:row>
      <xdr:rowOff>79375</xdr:rowOff>
    </xdr:to>
    <xdr:cxnSp macro="">
      <xdr:nvCxnSpPr>
        <xdr:cNvPr id="380" name="直線コネクタ 379"/>
        <xdr:cNvCxnSpPr/>
      </xdr:nvCxnSpPr>
      <xdr:spPr>
        <a:xfrm>
          <a:off x="3098800" y="13757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1"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2" name="テキスト ボックス 381"/>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41275</xdr:rowOff>
    </xdr:from>
    <xdr:to>
      <xdr:col>4</xdr:col>
      <xdr:colOff>346075</xdr:colOff>
      <xdr:row>80</xdr:row>
      <xdr:rowOff>98425</xdr:rowOff>
    </xdr:to>
    <xdr:cxnSp macro="">
      <xdr:nvCxnSpPr>
        <xdr:cNvPr id="383" name="直線コネクタ 382"/>
        <xdr:cNvCxnSpPr/>
      </xdr:nvCxnSpPr>
      <xdr:spPr>
        <a:xfrm flipV="1">
          <a:off x="2209800" y="13757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4"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5" name="テキスト ボックス 384"/>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69850</xdr:rowOff>
    </xdr:from>
    <xdr:to>
      <xdr:col>3</xdr:col>
      <xdr:colOff>142875</xdr:colOff>
      <xdr:row>80</xdr:row>
      <xdr:rowOff>98425</xdr:rowOff>
    </xdr:to>
    <xdr:cxnSp macro="">
      <xdr:nvCxnSpPr>
        <xdr:cNvPr id="386" name="直線コネクタ 385"/>
        <xdr:cNvCxnSpPr/>
      </xdr:nvCxnSpPr>
      <xdr:spPr>
        <a:xfrm>
          <a:off x="1320800" y="13785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7"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88" name="テキスト ボックス 387"/>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9"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0" name="テキスト ボックス 389"/>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38100</xdr:rowOff>
    </xdr:from>
    <xdr:to>
      <xdr:col>7</xdr:col>
      <xdr:colOff>66675</xdr:colOff>
      <xdr:row>80</xdr:row>
      <xdr:rowOff>139700</xdr:rowOff>
    </xdr:to>
    <xdr:sp macro="" textlink="">
      <xdr:nvSpPr>
        <xdr:cNvPr id="396" name="円/楕円 395"/>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118127</xdr:rowOff>
    </xdr:from>
    <xdr:ext cx="762000" cy="259045"/>
    <xdr:sp macro="" textlink="">
      <xdr:nvSpPr>
        <xdr:cNvPr id="397"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28575</xdr:rowOff>
    </xdr:from>
    <xdr:to>
      <xdr:col>5</xdr:col>
      <xdr:colOff>600075</xdr:colOff>
      <xdr:row>80</xdr:row>
      <xdr:rowOff>130175</xdr:rowOff>
    </xdr:to>
    <xdr:sp macro="" textlink="">
      <xdr:nvSpPr>
        <xdr:cNvPr id="398" name="円/楕円 397"/>
        <xdr:cNvSpPr/>
      </xdr:nvSpPr>
      <xdr:spPr>
        <a:xfrm>
          <a:off x="3937000" y="137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114952</xdr:rowOff>
    </xdr:from>
    <xdr:ext cx="736600" cy="259045"/>
    <xdr:sp macro="" textlink="">
      <xdr:nvSpPr>
        <xdr:cNvPr id="399" name="テキスト ボックス 398"/>
        <xdr:cNvSpPr txBox="1"/>
      </xdr:nvSpPr>
      <xdr:spPr>
        <a:xfrm>
          <a:off x="3606800" y="1383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161925</xdr:rowOff>
    </xdr:from>
    <xdr:to>
      <xdr:col>4</xdr:col>
      <xdr:colOff>396875</xdr:colOff>
      <xdr:row>80</xdr:row>
      <xdr:rowOff>92075</xdr:rowOff>
    </xdr:to>
    <xdr:sp macro="" textlink="">
      <xdr:nvSpPr>
        <xdr:cNvPr id="400" name="円/楕円 399"/>
        <xdr:cNvSpPr/>
      </xdr:nvSpPr>
      <xdr:spPr>
        <a:xfrm>
          <a:off x="3048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76852</xdr:rowOff>
    </xdr:from>
    <xdr:ext cx="762000" cy="259045"/>
    <xdr:sp macro="" textlink="">
      <xdr:nvSpPr>
        <xdr:cNvPr id="401" name="テキスト ボックス 400"/>
        <xdr:cNvSpPr txBox="1"/>
      </xdr:nvSpPr>
      <xdr:spPr>
        <a:xfrm>
          <a:off x="2717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47625</xdr:rowOff>
    </xdr:from>
    <xdr:to>
      <xdr:col>3</xdr:col>
      <xdr:colOff>193675</xdr:colOff>
      <xdr:row>80</xdr:row>
      <xdr:rowOff>149225</xdr:rowOff>
    </xdr:to>
    <xdr:sp macro="" textlink="">
      <xdr:nvSpPr>
        <xdr:cNvPr id="402" name="円/楕円 401"/>
        <xdr:cNvSpPr/>
      </xdr:nvSpPr>
      <xdr:spPr>
        <a:xfrm>
          <a:off x="2159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134002</xdr:rowOff>
    </xdr:from>
    <xdr:ext cx="762000" cy="259045"/>
    <xdr:sp macro="" textlink="">
      <xdr:nvSpPr>
        <xdr:cNvPr id="403" name="テキスト ボックス 402"/>
        <xdr:cNvSpPr txBox="1"/>
      </xdr:nvSpPr>
      <xdr:spPr>
        <a:xfrm>
          <a:off x="1828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19050</xdr:rowOff>
    </xdr:from>
    <xdr:to>
      <xdr:col>1</xdr:col>
      <xdr:colOff>676275</xdr:colOff>
      <xdr:row>80</xdr:row>
      <xdr:rowOff>120650</xdr:rowOff>
    </xdr:to>
    <xdr:sp macro="" textlink="">
      <xdr:nvSpPr>
        <xdr:cNvPr id="404" name="円/楕円 403"/>
        <xdr:cNvSpPr/>
      </xdr:nvSpPr>
      <xdr:spPr>
        <a:xfrm>
          <a:off x="1270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105427</xdr:rowOff>
    </xdr:from>
    <xdr:ext cx="762000" cy="259045"/>
    <xdr:sp macro="" textlink="">
      <xdr:nvSpPr>
        <xdr:cNvPr id="405" name="テキスト ボックス 404"/>
        <xdr:cNvSpPr txBox="1"/>
      </xdr:nvSpPr>
      <xdr:spPr>
        <a:xfrm>
          <a:off x="939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年度の公債費以外の経常収支比率は、前年度比</a:t>
          </a:r>
          <a:r>
            <a:rPr kumimoji="1" lang="en-US" altLang="ja-JP" sz="1300">
              <a:solidFill>
                <a:schemeClr val="dk1"/>
              </a:solidFill>
              <a:effectLst/>
              <a:latin typeface="+mj-ea"/>
              <a:ea typeface="+mj-ea"/>
              <a:cs typeface="+mn-cs"/>
            </a:rPr>
            <a:t>0.3</a:t>
          </a:r>
          <a:r>
            <a:rPr kumimoji="1" lang="ja-JP" altLang="ja-JP" sz="1300">
              <a:solidFill>
                <a:schemeClr val="dk1"/>
              </a:solidFill>
              <a:effectLst/>
              <a:latin typeface="+mj-ea"/>
              <a:ea typeface="+mj-ea"/>
              <a:cs typeface="+mn-cs"/>
            </a:rPr>
            <a:t>％増の</a:t>
          </a:r>
          <a:r>
            <a:rPr kumimoji="1" lang="en-US" altLang="ja-JP" sz="1300">
              <a:solidFill>
                <a:schemeClr val="dk1"/>
              </a:solidFill>
              <a:effectLst/>
              <a:latin typeface="+mj-ea"/>
              <a:ea typeface="+mj-ea"/>
              <a:cs typeface="+mn-cs"/>
            </a:rPr>
            <a:t>74.0</a:t>
          </a:r>
          <a:r>
            <a:rPr kumimoji="1" lang="ja-JP" altLang="ja-JP" sz="1300">
              <a:solidFill>
                <a:schemeClr val="dk1"/>
              </a:solidFill>
              <a:effectLst/>
              <a:latin typeface="+mj-ea"/>
              <a:ea typeface="+mj-ea"/>
              <a:cs typeface="+mn-cs"/>
            </a:rPr>
            <a:t>％で、類似団体平均及び県内平均を上回っており、その要因として、補助費等及びその他に係る経常経費が多額となっていることが挙げられる。市単独補助金の見直しや基準外繰出金等の削減など、経常経費の更なる抑制を図り、適正な財政運営に努める。</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3" name="直線コネクタ 432"/>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6"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7" name="直線コネクタ 436"/>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152400</xdr:rowOff>
    </xdr:from>
    <xdr:to>
      <xdr:col>24</xdr:col>
      <xdr:colOff>31750</xdr:colOff>
      <xdr:row>81</xdr:row>
      <xdr:rowOff>19050</xdr:rowOff>
    </xdr:to>
    <xdr:cxnSp macro="">
      <xdr:nvCxnSpPr>
        <xdr:cNvPr id="438" name="直線コネクタ 437"/>
        <xdr:cNvCxnSpPr/>
      </xdr:nvCxnSpPr>
      <xdr:spPr>
        <a:xfrm>
          <a:off x="156718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120650</xdr:rowOff>
    </xdr:from>
    <xdr:to>
      <xdr:col>22</xdr:col>
      <xdr:colOff>565150</xdr:colOff>
      <xdr:row>80</xdr:row>
      <xdr:rowOff>152400</xdr:rowOff>
    </xdr:to>
    <xdr:cxnSp macro="">
      <xdr:nvCxnSpPr>
        <xdr:cNvPr id="441" name="直線コネクタ 440"/>
        <xdr:cNvCxnSpPr/>
      </xdr:nvCxnSpPr>
      <xdr:spPr>
        <a:xfrm>
          <a:off x="14782800" y="13665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2" name="フローチャート : 判断 441"/>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43" name="テキスト ボックス 442"/>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120650</xdr:rowOff>
    </xdr:from>
    <xdr:to>
      <xdr:col>21</xdr:col>
      <xdr:colOff>361950</xdr:colOff>
      <xdr:row>81</xdr:row>
      <xdr:rowOff>31750</xdr:rowOff>
    </xdr:to>
    <xdr:cxnSp macro="">
      <xdr:nvCxnSpPr>
        <xdr:cNvPr id="444" name="直線コネクタ 443"/>
        <xdr:cNvCxnSpPr/>
      </xdr:nvCxnSpPr>
      <xdr:spPr>
        <a:xfrm flipV="1">
          <a:off x="13893800" y="13665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5" name="フローチャート : 判断 444"/>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60977</xdr:rowOff>
    </xdr:from>
    <xdr:ext cx="762000" cy="259045"/>
    <xdr:sp macro="" textlink="">
      <xdr:nvSpPr>
        <xdr:cNvPr id="446" name="テキスト ボックス 445"/>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31750</xdr:rowOff>
    </xdr:from>
    <xdr:to>
      <xdr:col>20</xdr:col>
      <xdr:colOff>158750</xdr:colOff>
      <xdr:row>81</xdr:row>
      <xdr:rowOff>44450</xdr:rowOff>
    </xdr:to>
    <xdr:cxnSp macro="">
      <xdr:nvCxnSpPr>
        <xdr:cNvPr id="447" name="直線コネクタ 446"/>
        <xdr:cNvCxnSpPr/>
      </xdr:nvCxnSpPr>
      <xdr:spPr>
        <a:xfrm flipV="1">
          <a:off x="130048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8" name="フローチャート : 判断 447"/>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137177</xdr:rowOff>
    </xdr:from>
    <xdr:ext cx="762000" cy="259045"/>
    <xdr:sp macro="" textlink="">
      <xdr:nvSpPr>
        <xdr:cNvPr id="449" name="テキスト ボックス 448"/>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0" name="フローチャート : 判断 449"/>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1" name="テキスト ボックス 450"/>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139700</xdr:rowOff>
    </xdr:from>
    <xdr:to>
      <xdr:col>24</xdr:col>
      <xdr:colOff>82550</xdr:colOff>
      <xdr:row>81</xdr:row>
      <xdr:rowOff>69850</xdr:rowOff>
    </xdr:to>
    <xdr:sp macro="" textlink="">
      <xdr:nvSpPr>
        <xdr:cNvPr id="457" name="円/楕円 456"/>
        <xdr:cNvSpPr/>
      </xdr:nvSpPr>
      <xdr:spPr>
        <a:xfrm>
          <a:off x="164592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48277</xdr:rowOff>
    </xdr:from>
    <xdr:ext cx="762000" cy="259045"/>
    <xdr:sp macro="" textlink="">
      <xdr:nvSpPr>
        <xdr:cNvPr id="458" name="公債費以外該当値テキスト"/>
        <xdr:cNvSpPr txBox="1"/>
      </xdr:nvSpPr>
      <xdr:spPr>
        <a:xfrm>
          <a:off x="16598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101600</xdr:rowOff>
    </xdr:from>
    <xdr:to>
      <xdr:col>22</xdr:col>
      <xdr:colOff>615950</xdr:colOff>
      <xdr:row>81</xdr:row>
      <xdr:rowOff>31750</xdr:rowOff>
    </xdr:to>
    <xdr:sp macro="" textlink="">
      <xdr:nvSpPr>
        <xdr:cNvPr id="459" name="円/楕円 458"/>
        <xdr:cNvSpPr/>
      </xdr:nvSpPr>
      <xdr:spPr>
        <a:xfrm>
          <a:off x="15621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16527</xdr:rowOff>
    </xdr:from>
    <xdr:ext cx="736600" cy="259045"/>
    <xdr:sp macro="" textlink="">
      <xdr:nvSpPr>
        <xdr:cNvPr id="460" name="テキスト ボックス 459"/>
        <xdr:cNvSpPr txBox="1"/>
      </xdr:nvSpPr>
      <xdr:spPr>
        <a:xfrm>
          <a:off x="15290800" y="1390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69850</xdr:rowOff>
    </xdr:from>
    <xdr:to>
      <xdr:col>21</xdr:col>
      <xdr:colOff>412750</xdr:colOff>
      <xdr:row>80</xdr:row>
      <xdr:rowOff>0</xdr:rowOff>
    </xdr:to>
    <xdr:sp macro="" textlink="">
      <xdr:nvSpPr>
        <xdr:cNvPr id="461" name="円/楕円 460"/>
        <xdr:cNvSpPr/>
      </xdr:nvSpPr>
      <xdr:spPr>
        <a:xfrm>
          <a:off x="14732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156227</xdr:rowOff>
    </xdr:from>
    <xdr:ext cx="762000" cy="259045"/>
    <xdr:sp macro="" textlink="">
      <xdr:nvSpPr>
        <xdr:cNvPr id="462" name="テキスト ボックス 461"/>
        <xdr:cNvSpPr txBox="1"/>
      </xdr:nvSpPr>
      <xdr:spPr>
        <a:xfrm>
          <a:off x="14401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152400</xdr:rowOff>
    </xdr:from>
    <xdr:to>
      <xdr:col>20</xdr:col>
      <xdr:colOff>209550</xdr:colOff>
      <xdr:row>81</xdr:row>
      <xdr:rowOff>82550</xdr:rowOff>
    </xdr:to>
    <xdr:sp macro="" textlink="">
      <xdr:nvSpPr>
        <xdr:cNvPr id="463" name="円/楕円 462"/>
        <xdr:cNvSpPr/>
      </xdr:nvSpPr>
      <xdr:spPr>
        <a:xfrm>
          <a:off x="13843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67327</xdr:rowOff>
    </xdr:from>
    <xdr:ext cx="762000" cy="259045"/>
    <xdr:sp macro="" textlink="">
      <xdr:nvSpPr>
        <xdr:cNvPr id="464" name="テキスト ボックス 463"/>
        <xdr:cNvSpPr txBox="1"/>
      </xdr:nvSpPr>
      <xdr:spPr>
        <a:xfrm>
          <a:off x="13512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165100</xdr:rowOff>
    </xdr:from>
    <xdr:to>
      <xdr:col>19</xdr:col>
      <xdr:colOff>6350</xdr:colOff>
      <xdr:row>81</xdr:row>
      <xdr:rowOff>95250</xdr:rowOff>
    </xdr:to>
    <xdr:sp macro="" textlink="">
      <xdr:nvSpPr>
        <xdr:cNvPr id="465" name="円/楕円 464"/>
        <xdr:cNvSpPr/>
      </xdr:nvSpPr>
      <xdr:spPr>
        <a:xfrm>
          <a:off x="12954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80027</xdr:rowOff>
    </xdr:from>
    <xdr:ext cx="762000" cy="259045"/>
    <xdr:sp macro="" textlink="">
      <xdr:nvSpPr>
        <xdr:cNvPr id="466" name="テキスト ボックス 4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栃木県大田原市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12471</xdr:rowOff>
    </xdr:from>
    <xdr:to>
      <xdr:col>4</xdr:col>
      <xdr:colOff>1117600</xdr:colOff>
      <xdr:row>16</xdr:row>
      <xdr:rowOff>15710</xdr:rowOff>
    </xdr:to>
    <xdr:cxnSp macro="">
      <xdr:nvCxnSpPr>
        <xdr:cNvPr id="50" name="直線コネクタ 49"/>
        <xdr:cNvCxnSpPr/>
      </xdr:nvCxnSpPr>
      <xdr:spPr bwMode="auto">
        <a:xfrm flipV="1">
          <a:off x="5003800" y="2803296"/>
          <a:ext cx="6477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102023</xdr:rowOff>
    </xdr:from>
    <xdr:ext cx="762000" cy="259045"/>
    <xdr:sp macro="" textlink="">
      <xdr:nvSpPr>
        <xdr:cNvPr id="51" name="人口1人当たり決算額の推移平均値テキスト130"/>
        <xdr:cNvSpPr txBox="1"/>
      </xdr:nvSpPr>
      <xdr:spPr>
        <a:xfrm>
          <a:off x="5740400" y="254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15710</xdr:rowOff>
    </xdr:from>
    <xdr:to>
      <xdr:col>4</xdr:col>
      <xdr:colOff>469900</xdr:colOff>
      <xdr:row>17</xdr:row>
      <xdr:rowOff>100635</xdr:rowOff>
    </xdr:to>
    <xdr:cxnSp macro="">
      <xdr:nvCxnSpPr>
        <xdr:cNvPr id="53" name="直線コネクタ 52"/>
        <xdr:cNvCxnSpPr/>
      </xdr:nvCxnSpPr>
      <xdr:spPr bwMode="auto">
        <a:xfrm flipV="1">
          <a:off x="4305300" y="2806535"/>
          <a:ext cx="698500" cy="256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98340</xdr:rowOff>
    </xdr:from>
    <xdr:ext cx="736600" cy="259045"/>
    <xdr:sp macro="" textlink="">
      <xdr:nvSpPr>
        <xdr:cNvPr id="55" name="テキスト ボックス 54"/>
        <xdr:cNvSpPr txBox="1"/>
      </xdr:nvSpPr>
      <xdr:spPr>
        <a:xfrm>
          <a:off x="4622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67907</xdr:rowOff>
    </xdr:from>
    <xdr:to>
      <xdr:col>3</xdr:col>
      <xdr:colOff>904875</xdr:colOff>
      <xdr:row>17</xdr:row>
      <xdr:rowOff>100635</xdr:rowOff>
    </xdr:to>
    <xdr:cxnSp macro="">
      <xdr:nvCxnSpPr>
        <xdr:cNvPr id="56" name="直線コネクタ 55"/>
        <xdr:cNvCxnSpPr/>
      </xdr:nvCxnSpPr>
      <xdr:spPr bwMode="auto">
        <a:xfrm>
          <a:off x="3606800" y="2858732"/>
          <a:ext cx="698500" cy="20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8335</xdr:rowOff>
    </xdr:from>
    <xdr:ext cx="762000" cy="259045"/>
    <xdr:sp macro="" textlink="">
      <xdr:nvSpPr>
        <xdr:cNvPr id="58" name="テキスト ボックス 57"/>
        <xdr:cNvSpPr txBox="1"/>
      </xdr:nvSpPr>
      <xdr:spPr>
        <a:xfrm>
          <a:off x="3924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117132</xdr:rowOff>
    </xdr:from>
    <xdr:to>
      <xdr:col>3</xdr:col>
      <xdr:colOff>206375</xdr:colOff>
      <xdr:row>16</xdr:row>
      <xdr:rowOff>67907</xdr:rowOff>
    </xdr:to>
    <xdr:cxnSp macro="">
      <xdr:nvCxnSpPr>
        <xdr:cNvPr id="59" name="直線コネクタ 58"/>
        <xdr:cNvCxnSpPr/>
      </xdr:nvCxnSpPr>
      <xdr:spPr bwMode="auto">
        <a:xfrm>
          <a:off x="2908300" y="2736507"/>
          <a:ext cx="698500" cy="12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93641</xdr:rowOff>
    </xdr:from>
    <xdr:ext cx="762000" cy="259045"/>
    <xdr:sp macro="" textlink="">
      <xdr:nvSpPr>
        <xdr:cNvPr id="61" name="テキスト ボックス 60"/>
        <xdr:cNvSpPr txBox="1"/>
      </xdr:nvSpPr>
      <xdr:spPr>
        <a:xfrm>
          <a:off x="3225800" y="25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128922</xdr:rowOff>
    </xdr:from>
    <xdr:ext cx="762000" cy="259045"/>
    <xdr:sp macro="" textlink="">
      <xdr:nvSpPr>
        <xdr:cNvPr id="63" name="テキスト ボックス 62"/>
        <xdr:cNvSpPr txBox="1"/>
      </xdr:nvSpPr>
      <xdr:spPr>
        <a:xfrm>
          <a:off x="25273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133121</xdr:rowOff>
    </xdr:from>
    <xdr:to>
      <xdr:col>5</xdr:col>
      <xdr:colOff>34925</xdr:colOff>
      <xdr:row>16</xdr:row>
      <xdr:rowOff>63271</xdr:rowOff>
    </xdr:to>
    <xdr:sp macro="" textlink="">
      <xdr:nvSpPr>
        <xdr:cNvPr id="69" name="円/楕円 68"/>
        <xdr:cNvSpPr/>
      </xdr:nvSpPr>
      <xdr:spPr bwMode="auto">
        <a:xfrm>
          <a:off x="5600700" y="275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105198</xdr:rowOff>
    </xdr:from>
    <xdr:ext cx="762000" cy="259045"/>
    <xdr:sp macro="" textlink="">
      <xdr:nvSpPr>
        <xdr:cNvPr id="70" name="人口1人当たり決算額の推移該当値テキスト130"/>
        <xdr:cNvSpPr txBox="1"/>
      </xdr:nvSpPr>
      <xdr:spPr>
        <a:xfrm>
          <a:off x="5740400" y="272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136360</xdr:rowOff>
    </xdr:from>
    <xdr:to>
      <xdr:col>4</xdr:col>
      <xdr:colOff>520700</xdr:colOff>
      <xdr:row>16</xdr:row>
      <xdr:rowOff>66510</xdr:rowOff>
    </xdr:to>
    <xdr:sp macro="" textlink="">
      <xdr:nvSpPr>
        <xdr:cNvPr id="71" name="円/楕円 70"/>
        <xdr:cNvSpPr/>
      </xdr:nvSpPr>
      <xdr:spPr bwMode="auto">
        <a:xfrm>
          <a:off x="4953000" y="275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76687</xdr:rowOff>
    </xdr:from>
    <xdr:ext cx="736600" cy="259045"/>
    <xdr:sp macro="" textlink="">
      <xdr:nvSpPr>
        <xdr:cNvPr id="72" name="テキスト ボックス 71"/>
        <xdr:cNvSpPr txBox="1"/>
      </xdr:nvSpPr>
      <xdr:spPr>
        <a:xfrm>
          <a:off x="4622800" y="2524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79,671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49835</xdr:rowOff>
    </xdr:from>
    <xdr:to>
      <xdr:col>3</xdr:col>
      <xdr:colOff>955675</xdr:colOff>
      <xdr:row>17</xdr:row>
      <xdr:rowOff>151435</xdr:rowOff>
    </xdr:to>
    <xdr:sp macro="" textlink="">
      <xdr:nvSpPr>
        <xdr:cNvPr id="73" name="円/楕円 72"/>
        <xdr:cNvSpPr/>
      </xdr:nvSpPr>
      <xdr:spPr bwMode="auto">
        <a:xfrm>
          <a:off x="4254500" y="301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136212</xdr:rowOff>
    </xdr:from>
    <xdr:ext cx="762000" cy="259045"/>
    <xdr:sp macro="" textlink="">
      <xdr:nvSpPr>
        <xdr:cNvPr id="74" name="テキスト ボックス 73"/>
        <xdr:cNvSpPr txBox="1"/>
      </xdr:nvSpPr>
      <xdr:spPr>
        <a:xfrm>
          <a:off x="3924300" y="309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17107</xdr:rowOff>
    </xdr:from>
    <xdr:to>
      <xdr:col>3</xdr:col>
      <xdr:colOff>257175</xdr:colOff>
      <xdr:row>16</xdr:row>
      <xdr:rowOff>118707</xdr:rowOff>
    </xdr:to>
    <xdr:sp macro="" textlink="">
      <xdr:nvSpPr>
        <xdr:cNvPr id="75" name="円/楕円 74"/>
        <xdr:cNvSpPr/>
      </xdr:nvSpPr>
      <xdr:spPr bwMode="auto">
        <a:xfrm>
          <a:off x="3556000" y="280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103484</xdr:rowOff>
    </xdr:from>
    <xdr:ext cx="762000" cy="259045"/>
    <xdr:sp macro="" textlink="">
      <xdr:nvSpPr>
        <xdr:cNvPr id="76" name="テキスト ボックス 75"/>
        <xdr:cNvSpPr txBox="1"/>
      </xdr:nvSpPr>
      <xdr:spPr>
        <a:xfrm>
          <a:off x="3225800" y="289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78,301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66332</xdr:rowOff>
    </xdr:from>
    <xdr:to>
      <xdr:col>2</xdr:col>
      <xdr:colOff>692150</xdr:colOff>
      <xdr:row>15</xdr:row>
      <xdr:rowOff>167932</xdr:rowOff>
    </xdr:to>
    <xdr:sp macro="" textlink="">
      <xdr:nvSpPr>
        <xdr:cNvPr id="77" name="円/楕円 76"/>
        <xdr:cNvSpPr/>
      </xdr:nvSpPr>
      <xdr:spPr bwMode="auto">
        <a:xfrm>
          <a:off x="2857500" y="2685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152709</xdr:rowOff>
    </xdr:from>
    <xdr:ext cx="762000" cy="259045"/>
    <xdr:sp macro="" textlink="">
      <xdr:nvSpPr>
        <xdr:cNvPr id="78" name="テキスト ボックス 77"/>
        <xdr:cNvSpPr txBox="1"/>
      </xdr:nvSpPr>
      <xdr:spPr>
        <a:xfrm>
          <a:off x="2527300" y="277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5" name="直線コネクタ 104"/>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129572</xdr:rowOff>
    </xdr:from>
    <xdr:ext cx="762000" cy="259045"/>
    <xdr:sp macro="" textlink="">
      <xdr:nvSpPr>
        <xdr:cNvPr id="106" name="人口1人当たり決算額の推移最小値テキスト445"/>
        <xdr:cNvSpPr txBox="1"/>
      </xdr:nvSpPr>
      <xdr:spPr>
        <a:xfrm>
          <a:off x="5740400" y="72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7" name="直線コネクタ 106"/>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08"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09" name="直線コネクタ 108"/>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188356</xdr:rowOff>
    </xdr:from>
    <xdr:to>
      <xdr:col>4</xdr:col>
      <xdr:colOff>1117600</xdr:colOff>
      <xdr:row>34</xdr:row>
      <xdr:rowOff>282722</xdr:rowOff>
    </xdr:to>
    <xdr:cxnSp macro="">
      <xdr:nvCxnSpPr>
        <xdr:cNvPr id="110" name="直線コネクタ 109"/>
        <xdr:cNvCxnSpPr/>
      </xdr:nvCxnSpPr>
      <xdr:spPr bwMode="auto">
        <a:xfrm>
          <a:off x="5003800" y="6455806"/>
          <a:ext cx="647700" cy="94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306915</xdr:rowOff>
    </xdr:from>
    <xdr:ext cx="762000" cy="259045"/>
    <xdr:sp macro="" textlink="">
      <xdr:nvSpPr>
        <xdr:cNvPr id="111" name="人口1人当たり決算額の推移平均値テキスト445"/>
        <xdr:cNvSpPr txBox="1"/>
      </xdr:nvSpPr>
      <xdr:spPr>
        <a:xfrm>
          <a:off x="5740400" y="6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2" name="フローチャート : 判断 111"/>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157952</xdr:rowOff>
    </xdr:from>
    <xdr:to>
      <xdr:col>4</xdr:col>
      <xdr:colOff>469900</xdr:colOff>
      <xdr:row>34</xdr:row>
      <xdr:rowOff>188356</xdr:rowOff>
    </xdr:to>
    <xdr:cxnSp macro="">
      <xdr:nvCxnSpPr>
        <xdr:cNvPr id="113" name="直線コネクタ 112"/>
        <xdr:cNvCxnSpPr/>
      </xdr:nvCxnSpPr>
      <xdr:spPr bwMode="auto">
        <a:xfrm>
          <a:off x="4305300" y="6425402"/>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4" name="フローチャート : 判断 113"/>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139900</xdr:rowOff>
    </xdr:from>
    <xdr:ext cx="736600" cy="259045"/>
    <xdr:sp macro="" textlink="">
      <xdr:nvSpPr>
        <xdr:cNvPr id="115" name="テキスト ボックス 114"/>
        <xdr:cNvSpPr txBox="1"/>
      </xdr:nvSpPr>
      <xdr:spPr>
        <a:xfrm>
          <a:off x="4622800" y="675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79451</xdr:rowOff>
    </xdr:from>
    <xdr:to>
      <xdr:col>3</xdr:col>
      <xdr:colOff>904875</xdr:colOff>
      <xdr:row>34</xdr:row>
      <xdr:rowOff>157952</xdr:rowOff>
    </xdr:to>
    <xdr:cxnSp macro="">
      <xdr:nvCxnSpPr>
        <xdr:cNvPr id="116" name="直線コネクタ 115"/>
        <xdr:cNvCxnSpPr/>
      </xdr:nvCxnSpPr>
      <xdr:spPr bwMode="auto">
        <a:xfrm>
          <a:off x="3606800" y="6346901"/>
          <a:ext cx="698500" cy="7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7" name="フローチャート : 判断 116"/>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15130</xdr:rowOff>
    </xdr:from>
    <xdr:ext cx="762000" cy="259045"/>
    <xdr:sp macro="" textlink="">
      <xdr:nvSpPr>
        <xdr:cNvPr id="118" name="テキスト ボックス 117"/>
        <xdr:cNvSpPr txBox="1"/>
      </xdr:nvSpPr>
      <xdr:spPr>
        <a:xfrm>
          <a:off x="3924300" y="66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318932</xdr:rowOff>
    </xdr:from>
    <xdr:to>
      <xdr:col>3</xdr:col>
      <xdr:colOff>206375</xdr:colOff>
      <xdr:row>34</xdr:row>
      <xdr:rowOff>79451</xdr:rowOff>
    </xdr:to>
    <xdr:cxnSp macro="">
      <xdr:nvCxnSpPr>
        <xdr:cNvPr id="119" name="直線コネクタ 118"/>
        <xdr:cNvCxnSpPr/>
      </xdr:nvCxnSpPr>
      <xdr:spPr bwMode="auto">
        <a:xfrm>
          <a:off x="2908300" y="6243482"/>
          <a:ext cx="698500" cy="10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0" name="フローチャート : 判断 119"/>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292605</xdr:rowOff>
    </xdr:from>
    <xdr:ext cx="762000" cy="259045"/>
    <xdr:sp macro="" textlink="">
      <xdr:nvSpPr>
        <xdr:cNvPr id="121" name="テキスト ボックス 120"/>
        <xdr:cNvSpPr txBox="1"/>
      </xdr:nvSpPr>
      <xdr:spPr>
        <a:xfrm>
          <a:off x="3225800" y="656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2" name="フローチャート : 判断 121"/>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178671</xdr:rowOff>
    </xdr:from>
    <xdr:ext cx="762000" cy="259045"/>
    <xdr:sp macro="" textlink="">
      <xdr:nvSpPr>
        <xdr:cNvPr id="123" name="テキスト ボックス 122"/>
        <xdr:cNvSpPr txBox="1"/>
      </xdr:nvSpPr>
      <xdr:spPr>
        <a:xfrm>
          <a:off x="2527300" y="644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231922</xdr:rowOff>
    </xdr:from>
    <xdr:to>
      <xdr:col>5</xdr:col>
      <xdr:colOff>34925</xdr:colOff>
      <xdr:row>34</xdr:row>
      <xdr:rowOff>333522</xdr:rowOff>
    </xdr:to>
    <xdr:sp macro="" textlink="">
      <xdr:nvSpPr>
        <xdr:cNvPr id="129" name="円/楕円 128"/>
        <xdr:cNvSpPr/>
      </xdr:nvSpPr>
      <xdr:spPr bwMode="auto">
        <a:xfrm>
          <a:off x="5600700" y="649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76999</xdr:rowOff>
    </xdr:from>
    <xdr:ext cx="762000" cy="259045"/>
    <xdr:sp macro="" textlink="">
      <xdr:nvSpPr>
        <xdr:cNvPr id="130" name="人口1人当たり決算額の推移該当値テキスト445"/>
        <xdr:cNvSpPr txBox="1"/>
      </xdr:nvSpPr>
      <xdr:spPr>
        <a:xfrm>
          <a:off x="5740400" y="634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137556</xdr:rowOff>
    </xdr:from>
    <xdr:to>
      <xdr:col>4</xdr:col>
      <xdr:colOff>520700</xdr:colOff>
      <xdr:row>34</xdr:row>
      <xdr:rowOff>239156</xdr:rowOff>
    </xdr:to>
    <xdr:sp macro="" textlink="">
      <xdr:nvSpPr>
        <xdr:cNvPr id="131" name="円/楕円 130"/>
        <xdr:cNvSpPr/>
      </xdr:nvSpPr>
      <xdr:spPr bwMode="auto">
        <a:xfrm>
          <a:off x="4953000" y="640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249333</xdr:rowOff>
    </xdr:from>
    <xdr:ext cx="736600" cy="259045"/>
    <xdr:sp macro="" textlink="">
      <xdr:nvSpPr>
        <xdr:cNvPr id="132" name="テキスト ボックス 131"/>
        <xdr:cNvSpPr txBox="1"/>
      </xdr:nvSpPr>
      <xdr:spPr>
        <a:xfrm>
          <a:off x="4622800" y="6173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107152</xdr:rowOff>
    </xdr:from>
    <xdr:to>
      <xdr:col>3</xdr:col>
      <xdr:colOff>955675</xdr:colOff>
      <xdr:row>34</xdr:row>
      <xdr:rowOff>208752</xdr:rowOff>
    </xdr:to>
    <xdr:sp macro="" textlink="">
      <xdr:nvSpPr>
        <xdr:cNvPr id="133" name="円/楕円 132"/>
        <xdr:cNvSpPr/>
      </xdr:nvSpPr>
      <xdr:spPr bwMode="auto">
        <a:xfrm>
          <a:off x="4254500" y="637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218929</xdr:rowOff>
    </xdr:from>
    <xdr:ext cx="762000" cy="259045"/>
    <xdr:sp macro="" textlink="">
      <xdr:nvSpPr>
        <xdr:cNvPr id="134" name="テキスト ボックス 133"/>
        <xdr:cNvSpPr txBox="1"/>
      </xdr:nvSpPr>
      <xdr:spPr>
        <a:xfrm>
          <a:off x="3924300" y="61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28651</xdr:rowOff>
    </xdr:from>
    <xdr:to>
      <xdr:col>3</xdr:col>
      <xdr:colOff>257175</xdr:colOff>
      <xdr:row>34</xdr:row>
      <xdr:rowOff>130251</xdr:rowOff>
    </xdr:to>
    <xdr:sp macro="" textlink="">
      <xdr:nvSpPr>
        <xdr:cNvPr id="135" name="円/楕円 134"/>
        <xdr:cNvSpPr/>
      </xdr:nvSpPr>
      <xdr:spPr bwMode="auto">
        <a:xfrm>
          <a:off x="3556000" y="629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140428</xdr:rowOff>
    </xdr:from>
    <xdr:ext cx="762000" cy="259045"/>
    <xdr:sp macro="" textlink="">
      <xdr:nvSpPr>
        <xdr:cNvPr id="136" name="テキスト ボックス 135"/>
        <xdr:cNvSpPr txBox="1"/>
      </xdr:nvSpPr>
      <xdr:spPr>
        <a:xfrm>
          <a:off x="3225800" y="60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24,790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268132</xdr:rowOff>
    </xdr:from>
    <xdr:to>
      <xdr:col>2</xdr:col>
      <xdr:colOff>692150</xdr:colOff>
      <xdr:row>34</xdr:row>
      <xdr:rowOff>26832</xdr:rowOff>
    </xdr:to>
    <xdr:sp macro="" textlink="">
      <xdr:nvSpPr>
        <xdr:cNvPr id="137" name="円/楕円 136"/>
        <xdr:cNvSpPr/>
      </xdr:nvSpPr>
      <xdr:spPr bwMode="auto">
        <a:xfrm>
          <a:off x="2857500" y="619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37009</xdr:rowOff>
    </xdr:from>
    <xdr:ext cx="762000" cy="259045"/>
    <xdr:sp macro="" textlink="">
      <xdr:nvSpPr>
        <xdr:cNvPr id="138" name="テキスト ボックス 137"/>
        <xdr:cNvSpPr txBox="1"/>
      </xdr:nvSpPr>
      <xdr:spPr>
        <a:xfrm>
          <a:off x="2527300" y="596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39018</xdr:rowOff>
    </xdr:from>
    <xdr:to>
      <xdr:col>6</xdr:col>
      <xdr:colOff>511175</xdr:colOff>
      <xdr:row>36</xdr:row>
      <xdr:rowOff>67691</xdr:rowOff>
    </xdr:to>
    <xdr:cxnSp macro="">
      <xdr:nvCxnSpPr>
        <xdr:cNvPr id="63" name="直線コネクタ 62"/>
        <xdr:cNvCxnSpPr/>
      </xdr:nvCxnSpPr>
      <xdr:spPr>
        <a:xfrm>
          <a:off x="3797300" y="6211218"/>
          <a:ext cx="8382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139405</xdr:rowOff>
    </xdr:from>
    <xdr:ext cx="534377" cy="259045"/>
    <xdr:sp macro="" textlink="">
      <xdr:nvSpPr>
        <xdr:cNvPr id="64" name="人件費平均値テキスト"/>
        <xdr:cNvSpPr txBox="1"/>
      </xdr:nvSpPr>
      <xdr:spPr>
        <a:xfrm>
          <a:off x="4686300" y="596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39018</xdr:rowOff>
    </xdr:from>
    <xdr:to>
      <xdr:col>5</xdr:col>
      <xdr:colOff>358775</xdr:colOff>
      <xdr:row>37</xdr:row>
      <xdr:rowOff>5087</xdr:rowOff>
    </xdr:to>
    <xdr:cxnSp macro="">
      <xdr:nvCxnSpPr>
        <xdr:cNvPr id="66" name="直線コネクタ 65"/>
        <xdr:cNvCxnSpPr/>
      </xdr:nvCxnSpPr>
      <xdr:spPr>
        <a:xfrm flipV="1">
          <a:off x="2908300" y="6211218"/>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127155</xdr:rowOff>
    </xdr:from>
    <xdr:ext cx="534377" cy="259045"/>
    <xdr:sp macro="" textlink="">
      <xdr:nvSpPr>
        <xdr:cNvPr id="68" name="テキスト ボックス 67"/>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69324</xdr:rowOff>
    </xdr:from>
    <xdr:to>
      <xdr:col>4</xdr:col>
      <xdr:colOff>155575</xdr:colOff>
      <xdr:row>37</xdr:row>
      <xdr:rowOff>5087</xdr:rowOff>
    </xdr:to>
    <xdr:cxnSp macro="">
      <xdr:nvCxnSpPr>
        <xdr:cNvPr id="69" name="直線コネクタ 68"/>
        <xdr:cNvCxnSpPr/>
      </xdr:nvCxnSpPr>
      <xdr:spPr>
        <a:xfrm>
          <a:off x="2019300" y="6241524"/>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3638</xdr:rowOff>
    </xdr:from>
    <xdr:ext cx="534377" cy="259045"/>
    <xdr:sp macro="" textlink="">
      <xdr:nvSpPr>
        <xdr:cNvPr id="71" name="テキスト ボックス 70"/>
        <xdr:cNvSpPr txBox="1"/>
      </xdr:nvSpPr>
      <xdr:spPr>
        <a:xfrm>
          <a:off x="2641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151130</xdr:rowOff>
    </xdr:from>
    <xdr:to>
      <xdr:col>2</xdr:col>
      <xdr:colOff>638175</xdr:colOff>
      <xdr:row>36</xdr:row>
      <xdr:rowOff>69324</xdr:rowOff>
    </xdr:to>
    <xdr:cxnSp macro="">
      <xdr:nvCxnSpPr>
        <xdr:cNvPr id="72" name="直線コネクタ 71"/>
        <xdr:cNvCxnSpPr/>
      </xdr:nvCxnSpPr>
      <xdr:spPr>
        <a:xfrm>
          <a:off x="1130300" y="6151880"/>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100499</xdr:rowOff>
    </xdr:from>
    <xdr:ext cx="534377" cy="259045"/>
    <xdr:sp macro="" textlink="">
      <xdr:nvSpPr>
        <xdr:cNvPr id="74" name="テキスト ボックス 73"/>
        <xdr:cNvSpPr txBox="1"/>
      </xdr:nvSpPr>
      <xdr:spPr>
        <a:xfrm>
          <a:off x="1752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2822</xdr:rowOff>
    </xdr:from>
    <xdr:ext cx="534377" cy="259045"/>
    <xdr:sp macro="" textlink="">
      <xdr:nvSpPr>
        <xdr:cNvPr id="76" name="テキスト ボックス 75"/>
        <xdr:cNvSpPr txBox="1"/>
      </xdr:nvSpPr>
      <xdr:spPr>
        <a:xfrm>
          <a:off x="863111" y="5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16891</xdr:rowOff>
    </xdr:from>
    <xdr:to>
      <xdr:col>6</xdr:col>
      <xdr:colOff>561975</xdr:colOff>
      <xdr:row>36</xdr:row>
      <xdr:rowOff>118491</xdr:rowOff>
    </xdr:to>
    <xdr:sp macro="" textlink="">
      <xdr:nvSpPr>
        <xdr:cNvPr id="82" name="円/楕円 81"/>
        <xdr:cNvSpPr/>
      </xdr:nvSpPr>
      <xdr:spPr>
        <a:xfrm>
          <a:off x="45847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166768</xdr:rowOff>
    </xdr:from>
    <xdr:ext cx="534377" cy="259045"/>
    <xdr:sp macro="" textlink="">
      <xdr:nvSpPr>
        <xdr:cNvPr id="83" name="人件費該当値テキスト"/>
        <xdr:cNvSpPr txBox="1"/>
      </xdr:nvSpPr>
      <xdr:spPr>
        <a:xfrm>
          <a:off x="4686300" y="61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66,705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159668</xdr:rowOff>
    </xdr:from>
    <xdr:to>
      <xdr:col>5</xdr:col>
      <xdr:colOff>409575</xdr:colOff>
      <xdr:row>36</xdr:row>
      <xdr:rowOff>89818</xdr:rowOff>
    </xdr:to>
    <xdr:sp macro="" textlink="">
      <xdr:nvSpPr>
        <xdr:cNvPr id="84" name="円/楕円 83"/>
        <xdr:cNvSpPr/>
      </xdr:nvSpPr>
      <xdr:spPr>
        <a:xfrm>
          <a:off x="3746500" y="61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106345</xdr:rowOff>
    </xdr:from>
    <xdr:ext cx="534377" cy="259045"/>
    <xdr:sp macro="" textlink="">
      <xdr:nvSpPr>
        <xdr:cNvPr id="85" name="テキスト ボックス 84"/>
        <xdr:cNvSpPr txBox="1"/>
      </xdr:nvSpPr>
      <xdr:spPr>
        <a:xfrm>
          <a:off x="3530111" y="5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125737</xdr:rowOff>
    </xdr:from>
    <xdr:to>
      <xdr:col>4</xdr:col>
      <xdr:colOff>206375</xdr:colOff>
      <xdr:row>37</xdr:row>
      <xdr:rowOff>55887</xdr:rowOff>
    </xdr:to>
    <xdr:sp macro="" textlink="">
      <xdr:nvSpPr>
        <xdr:cNvPr id="86" name="円/楕円 85"/>
        <xdr:cNvSpPr/>
      </xdr:nvSpPr>
      <xdr:spPr>
        <a:xfrm>
          <a:off x="2857500" y="62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47014</xdr:rowOff>
    </xdr:from>
    <xdr:ext cx="534377" cy="259045"/>
    <xdr:sp macro="" textlink="">
      <xdr:nvSpPr>
        <xdr:cNvPr id="87" name="テキスト ボックス 86"/>
        <xdr:cNvSpPr txBox="1"/>
      </xdr:nvSpPr>
      <xdr:spPr>
        <a:xfrm>
          <a:off x="2641111" y="63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18524</xdr:rowOff>
    </xdr:from>
    <xdr:to>
      <xdr:col>3</xdr:col>
      <xdr:colOff>3175</xdr:colOff>
      <xdr:row>36</xdr:row>
      <xdr:rowOff>120124</xdr:rowOff>
    </xdr:to>
    <xdr:sp macro="" textlink="">
      <xdr:nvSpPr>
        <xdr:cNvPr id="88" name="円/楕円 87"/>
        <xdr:cNvSpPr/>
      </xdr:nvSpPr>
      <xdr:spPr>
        <a:xfrm>
          <a:off x="1968500" y="61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111251</xdr:rowOff>
    </xdr:from>
    <xdr:ext cx="534377" cy="259045"/>
    <xdr:sp macro="" textlink="">
      <xdr:nvSpPr>
        <xdr:cNvPr id="89" name="テキスト ボックス 88"/>
        <xdr:cNvSpPr txBox="1"/>
      </xdr:nvSpPr>
      <xdr:spPr>
        <a:xfrm>
          <a:off x="1752111" y="628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100330</xdr:rowOff>
    </xdr:from>
    <xdr:to>
      <xdr:col>1</xdr:col>
      <xdr:colOff>485775</xdr:colOff>
      <xdr:row>36</xdr:row>
      <xdr:rowOff>30480</xdr:rowOff>
    </xdr:to>
    <xdr:sp macro="" textlink="">
      <xdr:nvSpPr>
        <xdr:cNvPr id="90" name="円/楕円 89"/>
        <xdr:cNvSpPr/>
      </xdr:nvSpPr>
      <xdr:spPr>
        <a:xfrm>
          <a:off x="1079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21607</xdr:rowOff>
    </xdr:from>
    <xdr:ext cx="534377" cy="259045"/>
    <xdr:sp macro="" textlink="">
      <xdr:nvSpPr>
        <xdr:cNvPr id="91" name="テキスト ボックス 90"/>
        <xdr:cNvSpPr txBox="1"/>
      </xdr:nvSpPr>
      <xdr:spPr>
        <a:xfrm>
          <a:off x="863111" y="61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4776</xdr:rowOff>
    </xdr:from>
    <xdr:to>
      <xdr:col>6</xdr:col>
      <xdr:colOff>511175</xdr:colOff>
      <xdr:row>57</xdr:row>
      <xdr:rowOff>21057</xdr:rowOff>
    </xdr:to>
    <xdr:cxnSp macro="">
      <xdr:nvCxnSpPr>
        <xdr:cNvPr id="118" name="直線コネクタ 117"/>
        <xdr:cNvCxnSpPr/>
      </xdr:nvCxnSpPr>
      <xdr:spPr>
        <a:xfrm>
          <a:off x="3797300" y="9777426"/>
          <a:ext cx="8382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4776</xdr:rowOff>
    </xdr:from>
    <xdr:to>
      <xdr:col>5</xdr:col>
      <xdr:colOff>358775</xdr:colOff>
      <xdr:row>57</xdr:row>
      <xdr:rowOff>19822</xdr:rowOff>
    </xdr:to>
    <xdr:cxnSp macro="">
      <xdr:nvCxnSpPr>
        <xdr:cNvPr id="121" name="直線コネクタ 120"/>
        <xdr:cNvCxnSpPr/>
      </xdr:nvCxnSpPr>
      <xdr:spPr>
        <a:xfrm flipV="1">
          <a:off x="2908300" y="9777426"/>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23" name="テキスト ボックス 122"/>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19822</xdr:rowOff>
    </xdr:from>
    <xdr:to>
      <xdr:col>4</xdr:col>
      <xdr:colOff>155575</xdr:colOff>
      <xdr:row>57</xdr:row>
      <xdr:rowOff>55918</xdr:rowOff>
    </xdr:to>
    <xdr:cxnSp macro="">
      <xdr:nvCxnSpPr>
        <xdr:cNvPr id="124" name="直線コネクタ 123"/>
        <xdr:cNvCxnSpPr/>
      </xdr:nvCxnSpPr>
      <xdr:spPr>
        <a:xfrm flipV="1">
          <a:off x="2019300" y="9792472"/>
          <a:ext cx="8890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55918</xdr:rowOff>
    </xdr:from>
    <xdr:to>
      <xdr:col>2</xdr:col>
      <xdr:colOff>638175</xdr:colOff>
      <xdr:row>57</xdr:row>
      <xdr:rowOff>57696</xdr:rowOff>
    </xdr:to>
    <xdr:cxnSp macro="">
      <xdr:nvCxnSpPr>
        <xdr:cNvPr id="127" name="直線コネクタ 126"/>
        <xdr:cNvCxnSpPr/>
      </xdr:nvCxnSpPr>
      <xdr:spPr>
        <a:xfrm flipV="1">
          <a:off x="1130300" y="982856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89499</xdr:rowOff>
    </xdr:from>
    <xdr:ext cx="534377" cy="259045"/>
    <xdr:sp macro="" textlink="">
      <xdr:nvSpPr>
        <xdr:cNvPr id="129" name="テキスト ボックス 128"/>
        <xdr:cNvSpPr txBox="1"/>
      </xdr:nvSpPr>
      <xdr:spPr>
        <a:xfrm>
          <a:off x="1752111" y="95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110654</xdr:rowOff>
    </xdr:from>
    <xdr:ext cx="534377" cy="259045"/>
    <xdr:sp macro="" textlink="">
      <xdr:nvSpPr>
        <xdr:cNvPr id="131" name="テキスト ボックス 130"/>
        <xdr:cNvSpPr txBox="1"/>
      </xdr:nvSpPr>
      <xdr:spPr>
        <a:xfrm>
          <a:off x="863111" y="9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141707</xdr:rowOff>
    </xdr:from>
    <xdr:to>
      <xdr:col>6</xdr:col>
      <xdr:colOff>561975</xdr:colOff>
      <xdr:row>57</xdr:row>
      <xdr:rowOff>71857</xdr:rowOff>
    </xdr:to>
    <xdr:sp macro="" textlink="">
      <xdr:nvSpPr>
        <xdr:cNvPr id="137" name="円/楕円 136"/>
        <xdr:cNvSpPr/>
      </xdr:nvSpPr>
      <xdr:spPr>
        <a:xfrm>
          <a:off x="4584700" y="97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120134</xdr:rowOff>
    </xdr:from>
    <xdr:ext cx="534377" cy="259045"/>
    <xdr:sp macro="" textlink="">
      <xdr:nvSpPr>
        <xdr:cNvPr id="138" name="物件費該当値テキスト"/>
        <xdr:cNvSpPr txBox="1"/>
      </xdr:nvSpPr>
      <xdr:spPr>
        <a:xfrm>
          <a:off x="4686300" y="97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125426</xdr:rowOff>
    </xdr:from>
    <xdr:to>
      <xdr:col>5</xdr:col>
      <xdr:colOff>409575</xdr:colOff>
      <xdr:row>57</xdr:row>
      <xdr:rowOff>55576</xdr:rowOff>
    </xdr:to>
    <xdr:sp macro="" textlink="">
      <xdr:nvSpPr>
        <xdr:cNvPr id="139" name="円/楕円 138"/>
        <xdr:cNvSpPr/>
      </xdr:nvSpPr>
      <xdr:spPr>
        <a:xfrm>
          <a:off x="3746500" y="97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46703</xdr:rowOff>
    </xdr:from>
    <xdr:ext cx="534377" cy="259045"/>
    <xdr:sp macro="" textlink="">
      <xdr:nvSpPr>
        <xdr:cNvPr id="140" name="テキスト ボックス 139"/>
        <xdr:cNvSpPr txBox="1"/>
      </xdr:nvSpPr>
      <xdr:spPr>
        <a:xfrm>
          <a:off x="3530111" y="9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140472</xdr:rowOff>
    </xdr:from>
    <xdr:to>
      <xdr:col>4</xdr:col>
      <xdr:colOff>206375</xdr:colOff>
      <xdr:row>57</xdr:row>
      <xdr:rowOff>70622</xdr:rowOff>
    </xdr:to>
    <xdr:sp macro="" textlink="">
      <xdr:nvSpPr>
        <xdr:cNvPr id="141" name="円/楕円 140"/>
        <xdr:cNvSpPr/>
      </xdr:nvSpPr>
      <xdr:spPr>
        <a:xfrm>
          <a:off x="2857500" y="97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61749</xdr:rowOff>
    </xdr:from>
    <xdr:ext cx="534377" cy="259045"/>
    <xdr:sp macro="" textlink="">
      <xdr:nvSpPr>
        <xdr:cNvPr id="142" name="テキスト ボックス 141"/>
        <xdr:cNvSpPr txBox="1"/>
      </xdr:nvSpPr>
      <xdr:spPr>
        <a:xfrm>
          <a:off x="2641111" y="98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5118</xdr:rowOff>
    </xdr:from>
    <xdr:to>
      <xdr:col>3</xdr:col>
      <xdr:colOff>3175</xdr:colOff>
      <xdr:row>57</xdr:row>
      <xdr:rowOff>106718</xdr:rowOff>
    </xdr:to>
    <xdr:sp macro="" textlink="">
      <xdr:nvSpPr>
        <xdr:cNvPr id="143" name="円/楕円 142"/>
        <xdr:cNvSpPr/>
      </xdr:nvSpPr>
      <xdr:spPr>
        <a:xfrm>
          <a:off x="1968500" y="97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97845</xdr:rowOff>
    </xdr:from>
    <xdr:ext cx="534377" cy="259045"/>
    <xdr:sp macro="" textlink="">
      <xdr:nvSpPr>
        <xdr:cNvPr id="144" name="テキスト ボックス 143"/>
        <xdr:cNvSpPr txBox="1"/>
      </xdr:nvSpPr>
      <xdr:spPr>
        <a:xfrm>
          <a:off x="1752111" y="98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6896</xdr:rowOff>
    </xdr:from>
    <xdr:to>
      <xdr:col>1</xdr:col>
      <xdr:colOff>485775</xdr:colOff>
      <xdr:row>57</xdr:row>
      <xdr:rowOff>108496</xdr:rowOff>
    </xdr:to>
    <xdr:sp macro="" textlink="">
      <xdr:nvSpPr>
        <xdr:cNvPr id="145" name="円/楕円 144"/>
        <xdr:cNvSpPr/>
      </xdr:nvSpPr>
      <xdr:spPr>
        <a:xfrm>
          <a:off x="1079500" y="97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99623</xdr:rowOff>
    </xdr:from>
    <xdr:ext cx="534377" cy="259045"/>
    <xdr:sp macro="" textlink="">
      <xdr:nvSpPr>
        <xdr:cNvPr id="146" name="テキスト ボックス 145"/>
        <xdr:cNvSpPr txBox="1"/>
      </xdr:nvSpPr>
      <xdr:spPr>
        <a:xfrm>
          <a:off x="863111" y="98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33910</xdr:rowOff>
    </xdr:from>
    <xdr:to>
      <xdr:col>6</xdr:col>
      <xdr:colOff>511175</xdr:colOff>
      <xdr:row>76</xdr:row>
      <xdr:rowOff>66167</xdr:rowOff>
    </xdr:to>
    <xdr:cxnSp macro="">
      <xdr:nvCxnSpPr>
        <xdr:cNvPr id="175" name="直線コネクタ 174"/>
        <xdr:cNvCxnSpPr/>
      </xdr:nvCxnSpPr>
      <xdr:spPr>
        <a:xfrm flipV="1">
          <a:off x="3797300" y="13064110"/>
          <a:ext cx="838200" cy="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6"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13715</xdr:rowOff>
    </xdr:from>
    <xdr:to>
      <xdr:col>5</xdr:col>
      <xdr:colOff>358775</xdr:colOff>
      <xdr:row>76</xdr:row>
      <xdr:rowOff>66167</xdr:rowOff>
    </xdr:to>
    <xdr:cxnSp macro="">
      <xdr:nvCxnSpPr>
        <xdr:cNvPr id="178" name="直線コネクタ 177"/>
        <xdr:cNvCxnSpPr/>
      </xdr:nvCxnSpPr>
      <xdr:spPr>
        <a:xfrm>
          <a:off x="2908300" y="13043915"/>
          <a:ext cx="889000" cy="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130954</xdr:rowOff>
    </xdr:from>
    <xdr:ext cx="469744" cy="259045"/>
    <xdr:sp macro="" textlink="">
      <xdr:nvSpPr>
        <xdr:cNvPr id="180" name="テキスト ボックス 179"/>
        <xdr:cNvSpPr txBox="1"/>
      </xdr:nvSpPr>
      <xdr:spPr>
        <a:xfrm>
          <a:off x="3562427"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13715</xdr:rowOff>
    </xdr:from>
    <xdr:to>
      <xdr:col>4</xdr:col>
      <xdr:colOff>155575</xdr:colOff>
      <xdr:row>76</xdr:row>
      <xdr:rowOff>23876</xdr:rowOff>
    </xdr:to>
    <xdr:cxnSp macro="">
      <xdr:nvCxnSpPr>
        <xdr:cNvPr id="181" name="直線コネクタ 180"/>
        <xdr:cNvCxnSpPr/>
      </xdr:nvCxnSpPr>
      <xdr:spPr>
        <a:xfrm flipV="1">
          <a:off x="2019300" y="13043915"/>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27322</xdr:rowOff>
    </xdr:from>
    <xdr:ext cx="469744" cy="259045"/>
    <xdr:sp macro="" textlink="">
      <xdr:nvSpPr>
        <xdr:cNvPr id="183" name="テキスト ボックス 182"/>
        <xdr:cNvSpPr txBox="1"/>
      </xdr:nvSpPr>
      <xdr:spPr>
        <a:xfrm>
          <a:off x="2673427" y="127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139827</xdr:rowOff>
    </xdr:from>
    <xdr:to>
      <xdr:col>2</xdr:col>
      <xdr:colOff>638175</xdr:colOff>
      <xdr:row>76</xdr:row>
      <xdr:rowOff>23876</xdr:rowOff>
    </xdr:to>
    <xdr:cxnSp macro="">
      <xdr:nvCxnSpPr>
        <xdr:cNvPr id="184" name="直線コネクタ 183"/>
        <xdr:cNvCxnSpPr/>
      </xdr:nvCxnSpPr>
      <xdr:spPr>
        <a:xfrm>
          <a:off x="1130300" y="12827127"/>
          <a:ext cx="889000" cy="2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6" name="テキスト ボックス 185"/>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56787</xdr:rowOff>
    </xdr:from>
    <xdr:ext cx="469744" cy="259045"/>
    <xdr:sp macro="" textlink="">
      <xdr:nvSpPr>
        <xdr:cNvPr id="188" name="テキスト ボックス 187"/>
        <xdr:cNvSpPr txBox="1"/>
      </xdr:nvSpPr>
      <xdr:spPr>
        <a:xfrm>
          <a:off x="895427" y="130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154560</xdr:rowOff>
    </xdr:from>
    <xdr:to>
      <xdr:col>6</xdr:col>
      <xdr:colOff>561975</xdr:colOff>
      <xdr:row>76</xdr:row>
      <xdr:rowOff>84710</xdr:rowOff>
    </xdr:to>
    <xdr:sp macro="" textlink="">
      <xdr:nvSpPr>
        <xdr:cNvPr id="194" name="円/楕円 193"/>
        <xdr:cNvSpPr/>
      </xdr:nvSpPr>
      <xdr:spPr>
        <a:xfrm>
          <a:off x="4584700" y="130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132987</xdr:rowOff>
    </xdr:from>
    <xdr:ext cx="469744" cy="259045"/>
    <xdr:sp macro="" textlink="">
      <xdr:nvSpPr>
        <xdr:cNvPr id="195" name="維持補修費該当値テキスト"/>
        <xdr:cNvSpPr txBox="1"/>
      </xdr:nvSpPr>
      <xdr:spPr>
        <a:xfrm>
          <a:off x="4686300" y="1299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15367</xdr:rowOff>
    </xdr:from>
    <xdr:to>
      <xdr:col>5</xdr:col>
      <xdr:colOff>409575</xdr:colOff>
      <xdr:row>76</xdr:row>
      <xdr:rowOff>116967</xdr:rowOff>
    </xdr:to>
    <xdr:sp macro="" textlink="">
      <xdr:nvSpPr>
        <xdr:cNvPr id="196" name="円/楕円 195"/>
        <xdr:cNvSpPr/>
      </xdr:nvSpPr>
      <xdr:spPr>
        <a:xfrm>
          <a:off x="3746500" y="130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108094</xdr:rowOff>
    </xdr:from>
    <xdr:ext cx="469744" cy="259045"/>
    <xdr:sp macro="" textlink="">
      <xdr:nvSpPr>
        <xdr:cNvPr id="197" name="テキスト ボックス 196"/>
        <xdr:cNvSpPr txBox="1"/>
      </xdr:nvSpPr>
      <xdr:spPr>
        <a:xfrm>
          <a:off x="3562427" y="1313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134366</xdr:rowOff>
    </xdr:from>
    <xdr:to>
      <xdr:col>4</xdr:col>
      <xdr:colOff>206375</xdr:colOff>
      <xdr:row>76</xdr:row>
      <xdr:rowOff>64517</xdr:rowOff>
    </xdr:to>
    <xdr:sp macro="" textlink="">
      <xdr:nvSpPr>
        <xdr:cNvPr id="198" name="円/楕円 197"/>
        <xdr:cNvSpPr/>
      </xdr:nvSpPr>
      <xdr:spPr>
        <a:xfrm>
          <a:off x="2857500" y="129931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55642</xdr:rowOff>
    </xdr:from>
    <xdr:ext cx="469744" cy="259045"/>
    <xdr:sp macro="" textlink="">
      <xdr:nvSpPr>
        <xdr:cNvPr id="199" name="テキスト ボックス 198"/>
        <xdr:cNvSpPr txBox="1"/>
      </xdr:nvSpPr>
      <xdr:spPr>
        <a:xfrm>
          <a:off x="2673427"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144526</xdr:rowOff>
    </xdr:from>
    <xdr:to>
      <xdr:col>3</xdr:col>
      <xdr:colOff>3175</xdr:colOff>
      <xdr:row>76</xdr:row>
      <xdr:rowOff>74676</xdr:rowOff>
    </xdr:to>
    <xdr:sp macro="" textlink="">
      <xdr:nvSpPr>
        <xdr:cNvPr id="200" name="円/楕円 199"/>
        <xdr:cNvSpPr/>
      </xdr:nvSpPr>
      <xdr:spPr>
        <a:xfrm>
          <a:off x="1968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65803</xdr:rowOff>
    </xdr:from>
    <xdr:ext cx="469744" cy="259045"/>
    <xdr:sp macro="" textlink="">
      <xdr:nvSpPr>
        <xdr:cNvPr id="201" name="テキスト ボックス 200"/>
        <xdr:cNvSpPr txBox="1"/>
      </xdr:nvSpPr>
      <xdr:spPr>
        <a:xfrm>
          <a:off x="1784427" y="130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89027</xdr:rowOff>
    </xdr:from>
    <xdr:to>
      <xdr:col>1</xdr:col>
      <xdr:colOff>485775</xdr:colOff>
      <xdr:row>75</xdr:row>
      <xdr:rowOff>19177</xdr:rowOff>
    </xdr:to>
    <xdr:sp macro="" textlink="">
      <xdr:nvSpPr>
        <xdr:cNvPr id="202" name="円/楕円 201"/>
        <xdr:cNvSpPr/>
      </xdr:nvSpPr>
      <xdr:spPr>
        <a:xfrm>
          <a:off x="1079500" y="127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35704</xdr:rowOff>
    </xdr:from>
    <xdr:ext cx="469744" cy="259045"/>
    <xdr:sp macro="" textlink="">
      <xdr:nvSpPr>
        <xdr:cNvPr id="203" name="テキスト ボックス 202"/>
        <xdr:cNvSpPr txBox="1"/>
      </xdr:nvSpPr>
      <xdr:spPr>
        <a:xfrm>
          <a:off x="895427" y="1255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124574</xdr:rowOff>
    </xdr:from>
    <xdr:to>
      <xdr:col>6</xdr:col>
      <xdr:colOff>511175</xdr:colOff>
      <xdr:row>94</xdr:row>
      <xdr:rowOff>6883</xdr:rowOff>
    </xdr:to>
    <xdr:cxnSp macro="">
      <xdr:nvCxnSpPr>
        <xdr:cNvPr id="233" name="直線コネクタ 232"/>
        <xdr:cNvCxnSpPr/>
      </xdr:nvCxnSpPr>
      <xdr:spPr>
        <a:xfrm flipV="1">
          <a:off x="3797300" y="15897974"/>
          <a:ext cx="838200" cy="2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170121</xdr:rowOff>
    </xdr:from>
    <xdr:ext cx="534377" cy="259045"/>
    <xdr:sp macro="" textlink="">
      <xdr:nvSpPr>
        <xdr:cNvPr id="234" name="扶助費平均値テキスト"/>
        <xdr:cNvSpPr txBox="1"/>
      </xdr:nvSpPr>
      <xdr:spPr>
        <a:xfrm>
          <a:off x="4686300" y="16114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6883</xdr:rowOff>
    </xdr:from>
    <xdr:to>
      <xdr:col>5</xdr:col>
      <xdr:colOff>358775</xdr:colOff>
      <xdr:row>95</xdr:row>
      <xdr:rowOff>32792</xdr:rowOff>
    </xdr:to>
    <xdr:cxnSp macro="">
      <xdr:nvCxnSpPr>
        <xdr:cNvPr id="236" name="直線コネクタ 235"/>
        <xdr:cNvCxnSpPr/>
      </xdr:nvCxnSpPr>
      <xdr:spPr>
        <a:xfrm flipV="1">
          <a:off x="2908300" y="16123183"/>
          <a:ext cx="889000" cy="1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47705</xdr:rowOff>
    </xdr:from>
    <xdr:ext cx="534377" cy="259045"/>
    <xdr:sp macro="" textlink="">
      <xdr:nvSpPr>
        <xdr:cNvPr id="238" name="テキスト ボックス 237"/>
        <xdr:cNvSpPr txBox="1"/>
      </xdr:nvSpPr>
      <xdr:spPr>
        <a:xfrm>
          <a:off x="3530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32792</xdr:rowOff>
    </xdr:from>
    <xdr:to>
      <xdr:col>4</xdr:col>
      <xdr:colOff>155575</xdr:colOff>
      <xdr:row>95</xdr:row>
      <xdr:rowOff>106744</xdr:rowOff>
    </xdr:to>
    <xdr:cxnSp macro="">
      <xdr:nvCxnSpPr>
        <xdr:cNvPr id="239" name="直線コネクタ 238"/>
        <xdr:cNvCxnSpPr/>
      </xdr:nvCxnSpPr>
      <xdr:spPr>
        <a:xfrm flipV="1">
          <a:off x="2019300" y="16320542"/>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45648</xdr:rowOff>
    </xdr:from>
    <xdr:ext cx="534377" cy="259045"/>
    <xdr:sp macro="" textlink="">
      <xdr:nvSpPr>
        <xdr:cNvPr id="241" name="テキスト ボックス 240"/>
        <xdr:cNvSpPr txBox="1"/>
      </xdr:nvSpPr>
      <xdr:spPr>
        <a:xfrm>
          <a:off x="2641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106744</xdr:rowOff>
    </xdr:from>
    <xdr:to>
      <xdr:col>2</xdr:col>
      <xdr:colOff>638175</xdr:colOff>
      <xdr:row>95</xdr:row>
      <xdr:rowOff>126555</xdr:rowOff>
    </xdr:to>
    <xdr:cxnSp macro="">
      <xdr:nvCxnSpPr>
        <xdr:cNvPr id="242" name="直線コネクタ 241"/>
        <xdr:cNvCxnSpPr/>
      </xdr:nvCxnSpPr>
      <xdr:spPr>
        <a:xfrm flipV="1">
          <a:off x="1130300" y="16394494"/>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151109</xdr:rowOff>
    </xdr:from>
    <xdr:ext cx="534377" cy="259045"/>
    <xdr:sp macro="" textlink="">
      <xdr:nvSpPr>
        <xdr:cNvPr id="244" name="テキスト ボックス 243"/>
        <xdr:cNvSpPr txBox="1"/>
      </xdr:nvSpPr>
      <xdr:spPr>
        <a:xfrm>
          <a:off x="1752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59402</xdr:rowOff>
    </xdr:from>
    <xdr:ext cx="534377" cy="259045"/>
    <xdr:sp macro="" textlink="">
      <xdr:nvSpPr>
        <xdr:cNvPr id="246" name="テキスト ボックス 245"/>
        <xdr:cNvSpPr txBox="1"/>
      </xdr:nvSpPr>
      <xdr:spPr>
        <a:xfrm>
          <a:off x="863111" y="165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73774</xdr:rowOff>
    </xdr:from>
    <xdr:to>
      <xdr:col>6</xdr:col>
      <xdr:colOff>561975</xdr:colOff>
      <xdr:row>93</xdr:row>
      <xdr:rowOff>3924</xdr:rowOff>
    </xdr:to>
    <xdr:sp macro="" textlink="">
      <xdr:nvSpPr>
        <xdr:cNvPr id="252" name="円/楕円 251"/>
        <xdr:cNvSpPr/>
      </xdr:nvSpPr>
      <xdr:spPr>
        <a:xfrm>
          <a:off x="4584700" y="158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96651</xdr:rowOff>
    </xdr:from>
    <xdr:ext cx="534377" cy="259045"/>
    <xdr:sp macro="" textlink="">
      <xdr:nvSpPr>
        <xdr:cNvPr id="253" name="扶助費該当値テキスト"/>
        <xdr:cNvSpPr txBox="1"/>
      </xdr:nvSpPr>
      <xdr:spPr>
        <a:xfrm>
          <a:off x="4686300" y="156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79,397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127533</xdr:rowOff>
    </xdr:from>
    <xdr:to>
      <xdr:col>5</xdr:col>
      <xdr:colOff>409575</xdr:colOff>
      <xdr:row>94</xdr:row>
      <xdr:rowOff>57683</xdr:rowOff>
    </xdr:to>
    <xdr:sp macro="" textlink="">
      <xdr:nvSpPr>
        <xdr:cNvPr id="254" name="円/楕円 253"/>
        <xdr:cNvSpPr/>
      </xdr:nvSpPr>
      <xdr:spPr>
        <a:xfrm>
          <a:off x="3746500" y="160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74210</xdr:rowOff>
    </xdr:from>
    <xdr:ext cx="534377" cy="259045"/>
    <xdr:sp macro="" textlink="">
      <xdr:nvSpPr>
        <xdr:cNvPr id="255" name="テキスト ボックス 254"/>
        <xdr:cNvSpPr txBox="1"/>
      </xdr:nvSpPr>
      <xdr:spPr>
        <a:xfrm>
          <a:off x="3530111" y="158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153442</xdr:rowOff>
    </xdr:from>
    <xdr:to>
      <xdr:col>4</xdr:col>
      <xdr:colOff>206375</xdr:colOff>
      <xdr:row>95</xdr:row>
      <xdr:rowOff>83592</xdr:rowOff>
    </xdr:to>
    <xdr:sp macro="" textlink="">
      <xdr:nvSpPr>
        <xdr:cNvPr id="256" name="円/楕円 255"/>
        <xdr:cNvSpPr/>
      </xdr:nvSpPr>
      <xdr:spPr>
        <a:xfrm>
          <a:off x="2857500" y="162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100119</xdr:rowOff>
    </xdr:from>
    <xdr:ext cx="534377" cy="259045"/>
    <xdr:sp macro="" textlink="">
      <xdr:nvSpPr>
        <xdr:cNvPr id="257" name="テキスト ボックス 256"/>
        <xdr:cNvSpPr txBox="1"/>
      </xdr:nvSpPr>
      <xdr:spPr>
        <a:xfrm>
          <a:off x="2641111" y="160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55944</xdr:rowOff>
    </xdr:from>
    <xdr:to>
      <xdr:col>3</xdr:col>
      <xdr:colOff>3175</xdr:colOff>
      <xdr:row>95</xdr:row>
      <xdr:rowOff>157544</xdr:rowOff>
    </xdr:to>
    <xdr:sp macro="" textlink="">
      <xdr:nvSpPr>
        <xdr:cNvPr id="258" name="円/楕円 257"/>
        <xdr:cNvSpPr/>
      </xdr:nvSpPr>
      <xdr:spPr>
        <a:xfrm>
          <a:off x="1968500" y="163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2621</xdr:rowOff>
    </xdr:from>
    <xdr:ext cx="534377" cy="259045"/>
    <xdr:sp macro="" textlink="">
      <xdr:nvSpPr>
        <xdr:cNvPr id="259" name="テキスト ボックス 258"/>
        <xdr:cNvSpPr txBox="1"/>
      </xdr:nvSpPr>
      <xdr:spPr>
        <a:xfrm>
          <a:off x="1752111" y="161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75755</xdr:rowOff>
    </xdr:from>
    <xdr:to>
      <xdr:col>1</xdr:col>
      <xdr:colOff>485775</xdr:colOff>
      <xdr:row>96</xdr:row>
      <xdr:rowOff>5905</xdr:rowOff>
    </xdr:to>
    <xdr:sp macro="" textlink="">
      <xdr:nvSpPr>
        <xdr:cNvPr id="260" name="円/楕円 259"/>
        <xdr:cNvSpPr/>
      </xdr:nvSpPr>
      <xdr:spPr>
        <a:xfrm>
          <a:off x="1079500" y="163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22432</xdr:rowOff>
    </xdr:from>
    <xdr:ext cx="534377" cy="259045"/>
    <xdr:sp macro="" textlink="">
      <xdr:nvSpPr>
        <xdr:cNvPr id="261" name="テキスト ボックス 260"/>
        <xdr:cNvSpPr txBox="1"/>
      </xdr:nvSpPr>
      <xdr:spPr>
        <a:xfrm>
          <a:off x="863111" y="161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6" name="直線コネクタ 285"/>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7"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8" name="直線コネクタ 287"/>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9"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0" name="直線コネクタ 289"/>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93008</xdr:rowOff>
    </xdr:from>
    <xdr:to>
      <xdr:col>15</xdr:col>
      <xdr:colOff>180975</xdr:colOff>
      <xdr:row>34</xdr:row>
      <xdr:rowOff>30639</xdr:rowOff>
    </xdr:to>
    <xdr:cxnSp macro="">
      <xdr:nvCxnSpPr>
        <xdr:cNvPr id="291" name="直線コネクタ 290"/>
        <xdr:cNvCxnSpPr/>
      </xdr:nvCxnSpPr>
      <xdr:spPr>
        <a:xfrm flipV="1">
          <a:off x="9639300" y="5579408"/>
          <a:ext cx="838200" cy="28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134478</xdr:rowOff>
    </xdr:from>
    <xdr:ext cx="534377" cy="259045"/>
    <xdr:sp macro="" textlink="">
      <xdr:nvSpPr>
        <xdr:cNvPr id="292" name="補助費等平均値テキスト"/>
        <xdr:cNvSpPr txBox="1"/>
      </xdr:nvSpPr>
      <xdr:spPr>
        <a:xfrm>
          <a:off x="10528300" y="596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3" name="フローチャート : 判断 292"/>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108039</xdr:rowOff>
    </xdr:from>
    <xdr:to>
      <xdr:col>14</xdr:col>
      <xdr:colOff>28575</xdr:colOff>
      <xdr:row>34</xdr:row>
      <xdr:rowOff>30639</xdr:rowOff>
    </xdr:to>
    <xdr:cxnSp macro="">
      <xdr:nvCxnSpPr>
        <xdr:cNvPr id="294" name="直線コネクタ 293"/>
        <xdr:cNvCxnSpPr/>
      </xdr:nvCxnSpPr>
      <xdr:spPr>
        <a:xfrm>
          <a:off x="8750300" y="5765889"/>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5" name="フローチャート : 判断 294"/>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46010</xdr:rowOff>
    </xdr:from>
    <xdr:ext cx="534377" cy="259045"/>
    <xdr:sp macro="" textlink="">
      <xdr:nvSpPr>
        <xdr:cNvPr id="296" name="テキスト ボックス 295"/>
        <xdr:cNvSpPr txBox="1"/>
      </xdr:nvSpPr>
      <xdr:spPr>
        <a:xfrm>
          <a:off x="9372111" y="6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108039</xdr:rowOff>
    </xdr:from>
    <xdr:to>
      <xdr:col>12</xdr:col>
      <xdr:colOff>511175</xdr:colOff>
      <xdr:row>35</xdr:row>
      <xdr:rowOff>126098</xdr:rowOff>
    </xdr:to>
    <xdr:cxnSp macro="">
      <xdr:nvCxnSpPr>
        <xdr:cNvPr id="297" name="直線コネクタ 296"/>
        <xdr:cNvCxnSpPr/>
      </xdr:nvCxnSpPr>
      <xdr:spPr>
        <a:xfrm flipV="1">
          <a:off x="7861300" y="5765889"/>
          <a:ext cx="889000" cy="3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8" name="フローチャート : 判断 297"/>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46200</xdr:rowOff>
    </xdr:from>
    <xdr:ext cx="534377" cy="259045"/>
    <xdr:sp macro="" textlink="">
      <xdr:nvSpPr>
        <xdr:cNvPr id="299" name="テキスト ボックス 298"/>
        <xdr:cNvSpPr txBox="1"/>
      </xdr:nvSpPr>
      <xdr:spPr>
        <a:xfrm>
          <a:off x="8483111" y="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84550</xdr:rowOff>
    </xdr:from>
    <xdr:to>
      <xdr:col>11</xdr:col>
      <xdr:colOff>307975</xdr:colOff>
      <xdr:row>35</xdr:row>
      <xdr:rowOff>126098</xdr:rowOff>
    </xdr:to>
    <xdr:cxnSp macro="">
      <xdr:nvCxnSpPr>
        <xdr:cNvPr id="300" name="直線コネクタ 299"/>
        <xdr:cNvCxnSpPr/>
      </xdr:nvCxnSpPr>
      <xdr:spPr>
        <a:xfrm>
          <a:off x="6972300" y="6085300"/>
          <a:ext cx="889000" cy="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1" name="フローチャート : 判断 300"/>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100131</xdr:rowOff>
    </xdr:from>
    <xdr:ext cx="534377" cy="259045"/>
    <xdr:sp macro="" textlink="">
      <xdr:nvSpPr>
        <xdr:cNvPr id="302" name="テキスト ボックス 301"/>
        <xdr:cNvSpPr txBox="1"/>
      </xdr:nvSpPr>
      <xdr:spPr>
        <a:xfrm>
          <a:off x="7594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3" name="フローチャート : 判断 302"/>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114419</xdr:rowOff>
    </xdr:from>
    <xdr:ext cx="534377" cy="259045"/>
    <xdr:sp macro="" textlink="">
      <xdr:nvSpPr>
        <xdr:cNvPr id="304" name="テキスト ボックス 303"/>
        <xdr:cNvSpPr txBox="1"/>
      </xdr:nvSpPr>
      <xdr:spPr>
        <a:xfrm>
          <a:off x="6705111" y="62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42208</xdr:rowOff>
    </xdr:from>
    <xdr:to>
      <xdr:col>15</xdr:col>
      <xdr:colOff>231775</xdr:colOff>
      <xdr:row>32</xdr:row>
      <xdr:rowOff>143808</xdr:rowOff>
    </xdr:to>
    <xdr:sp macro="" textlink="">
      <xdr:nvSpPr>
        <xdr:cNvPr id="310" name="円/楕円 309"/>
        <xdr:cNvSpPr/>
      </xdr:nvSpPr>
      <xdr:spPr>
        <a:xfrm>
          <a:off x="10426700" y="55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65085</xdr:rowOff>
    </xdr:from>
    <xdr:ext cx="534377" cy="259045"/>
    <xdr:sp macro="" textlink="">
      <xdr:nvSpPr>
        <xdr:cNvPr id="311" name="補助費等該当値テキスト"/>
        <xdr:cNvSpPr txBox="1"/>
      </xdr:nvSpPr>
      <xdr:spPr>
        <a:xfrm>
          <a:off x="10528300" y="53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151289</xdr:rowOff>
    </xdr:from>
    <xdr:to>
      <xdr:col>14</xdr:col>
      <xdr:colOff>79375</xdr:colOff>
      <xdr:row>34</xdr:row>
      <xdr:rowOff>81439</xdr:rowOff>
    </xdr:to>
    <xdr:sp macro="" textlink="">
      <xdr:nvSpPr>
        <xdr:cNvPr id="312" name="円/楕円 311"/>
        <xdr:cNvSpPr/>
      </xdr:nvSpPr>
      <xdr:spPr>
        <a:xfrm>
          <a:off x="9588500" y="58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97966</xdr:rowOff>
    </xdr:from>
    <xdr:ext cx="534377" cy="259045"/>
    <xdr:sp macro="" textlink="">
      <xdr:nvSpPr>
        <xdr:cNvPr id="313" name="テキスト ボックス 312"/>
        <xdr:cNvSpPr txBox="1"/>
      </xdr:nvSpPr>
      <xdr:spPr>
        <a:xfrm>
          <a:off x="9372111" y="55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57239</xdr:rowOff>
    </xdr:from>
    <xdr:to>
      <xdr:col>12</xdr:col>
      <xdr:colOff>561975</xdr:colOff>
      <xdr:row>33</xdr:row>
      <xdr:rowOff>158839</xdr:rowOff>
    </xdr:to>
    <xdr:sp macro="" textlink="">
      <xdr:nvSpPr>
        <xdr:cNvPr id="314" name="円/楕円 313"/>
        <xdr:cNvSpPr/>
      </xdr:nvSpPr>
      <xdr:spPr>
        <a:xfrm>
          <a:off x="8699500" y="571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3916</xdr:rowOff>
    </xdr:from>
    <xdr:ext cx="534377" cy="259045"/>
    <xdr:sp macro="" textlink="">
      <xdr:nvSpPr>
        <xdr:cNvPr id="315" name="テキスト ボックス 314"/>
        <xdr:cNvSpPr txBox="1"/>
      </xdr:nvSpPr>
      <xdr:spPr>
        <a:xfrm>
          <a:off x="8483111" y="549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75298</xdr:rowOff>
    </xdr:from>
    <xdr:to>
      <xdr:col>11</xdr:col>
      <xdr:colOff>358775</xdr:colOff>
      <xdr:row>36</xdr:row>
      <xdr:rowOff>5448</xdr:rowOff>
    </xdr:to>
    <xdr:sp macro="" textlink="">
      <xdr:nvSpPr>
        <xdr:cNvPr id="316" name="円/楕円 315"/>
        <xdr:cNvSpPr/>
      </xdr:nvSpPr>
      <xdr:spPr>
        <a:xfrm>
          <a:off x="7810500" y="60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21975</xdr:rowOff>
    </xdr:from>
    <xdr:ext cx="534377" cy="259045"/>
    <xdr:sp macro="" textlink="">
      <xdr:nvSpPr>
        <xdr:cNvPr id="317" name="テキスト ボックス 316"/>
        <xdr:cNvSpPr txBox="1"/>
      </xdr:nvSpPr>
      <xdr:spPr>
        <a:xfrm>
          <a:off x="7594111" y="58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33750</xdr:rowOff>
    </xdr:from>
    <xdr:to>
      <xdr:col>10</xdr:col>
      <xdr:colOff>155575</xdr:colOff>
      <xdr:row>35</xdr:row>
      <xdr:rowOff>135350</xdr:rowOff>
    </xdr:to>
    <xdr:sp macro="" textlink="">
      <xdr:nvSpPr>
        <xdr:cNvPr id="318" name="円/楕円 317"/>
        <xdr:cNvSpPr/>
      </xdr:nvSpPr>
      <xdr:spPr>
        <a:xfrm>
          <a:off x="6921500" y="60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151877</xdr:rowOff>
    </xdr:from>
    <xdr:ext cx="534377" cy="259045"/>
    <xdr:sp macro="" textlink="">
      <xdr:nvSpPr>
        <xdr:cNvPr id="319" name="テキスト ボックス 318"/>
        <xdr:cNvSpPr txBox="1"/>
      </xdr:nvSpPr>
      <xdr:spPr>
        <a:xfrm>
          <a:off x="6705111" y="58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165691</xdr:rowOff>
    </xdr:from>
    <xdr:to>
      <xdr:col>15</xdr:col>
      <xdr:colOff>180340</xdr:colOff>
      <xdr:row>57</xdr:row>
      <xdr:rowOff>62715</xdr:rowOff>
    </xdr:to>
    <xdr:cxnSp macro="">
      <xdr:nvCxnSpPr>
        <xdr:cNvPr id="343" name="直線コネクタ 342"/>
        <xdr:cNvCxnSpPr/>
      </xdr:nvCxnSpPr>
      <xdr:spPr>
        <a:xfrm flipV="1">
          <a:off x="10475595" y="8738191"/>
          <a:ext cx="1270" cy="109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66542</xdr:rowOff>
    </xdr:from>
    <xdr:ext cx="534377" cy="259045"/>
    <xdr:sp macro="" textlink="">
      <xdr:nvSpPr>
        <xdr:cNvPr id="344" name="普通建設事業費最小値テキスト"/>
        <xdr:cNvSpPr txBox="1"/>
      </xdr:nvSpPr>
      <xdr:spPr>
        <a:xfrm>
          <a:off x="10528300" y="983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57</xdr:row>
      <xdr:rowOff>62715</xdr:rowOff>
    </xdr:from>
    <xdr:to>
      <xdr:col>15</xdr:col>
      <xdr:colOff>269875</xdr:colOff>
      <xdr:row>57</xdr:row>
      <xdr:rowOff>62715</xdr:rowOff>
    </xdr:to>
    <xdr:cxnSp macro="">
      <xdr:nvCxnSpPr>
        <xdr:cNvPr id="345" name="直線コネクタ 344"/>
        <xdr:cNvCxnSpPr/>
      </xdr:nvCxnSpPr>
      <xdr:spPr>
        <a:xfrm>
          <a:off x="10388600" y="983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112368</xdr:rowOff>
    </xdr:from>
    <xdr:ext cx="599010" cy="259045"/>
    <xdr:sp macro="" textlink="">
      <xdr:nvSpPr>
        <xdr:cNvPr id="346" name="普通建設事業費最大値テキスト"/>
        <xdr:cNvSpPr txBox="1"/>
      </xdr:nvSpPr>
      <xdr:spPr>
        <a:xfrm>
          <a:off x="10528300" y="85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50</xdr:row>
      <xdr:rowOff>165691</xdr:rowOff>
    </xdr:from>
    <xdr:to>
      <xdr:col>15</xdr:col>
      <xdr:colOff>269875</xdr:colOff>
      <xdr:row>50</xdr:row>
      <xdr:rowOff>165691</xdr:rowOff>
    </xdr:to>
    <xdr:cxnSp macro="">
      <xdr:nvCxnSpPr>
        <xdr:cNvPr id="347" name="直線コネクタ 346"/>
        <xdr:cNvCxnSpPr/>
      </xdr:nvCxnSpPr>
      <xdr:spPr>
        <a:xfrm>
          <a:off x="10388600" y="873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140752</xdr:rowOff>
    </xdr:from>
    <xdr:to>
      <xdr:col>15</xdr:col>
      <xdr:colOff>180975</xdr:colOff>
      <xdr:row>57</xdr:row>
      <xdr:rowOff>113502</xdr:rowOff>
    </xdr:to>
    <xdr:cxnSp macro="">
      <xdr:nvCxnSpPr>
        <xdr:cNvPr id="348" name="直線コネクタ 347"/>
        <xdr:cNvCxnSpPr/>
      </xdr:nvCxnSpPr>
      <xdr:spPr>
        <a:xfrm flipV="1">
          <a:off x="9639300" y="9741952"/>
          <a:ext cx="838200" cy="1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111724</xdr:rowOff>
    </xdr:from>
    <xdr:ext cx="534377" cy="259045"/>
    <xdr:sp macro="" textlink="">
      <xdr:nvSpPr>
        <xdr:cNvPr id="349" name="普通建設事業費平均値テキスト"/>
        <xdr:cNvSpPr txBox="1"/>
      </xdr:nvSpPr>
      <xdr:spPr>
        <a:xfrm>
          <a:off x="10528300" y="9370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88847</xdr:rowOff>
    </xdr:from>
    <xdr:to>
      <xdr:col>15</xdr:col>
      <xdr:colOff>231775</xdr:colOff>
      <xdr:row>56</xdr:row>
      <xdr:rowOff>18997</xdr:rowOff>
    </xdr:to>
    <xdr:sp macro="" textlink="">
      <xdr:nvSpPr>
        <xdr:cNvPr id="350" name="フローチャート : 判断 349"/>
        <xdr:cNvSpPr/>
      </xdr:nvSpPr>
      <xdr:spPr>
        <a:xfrm>
          <a:off x="104267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46386</xdr:rowOff>
    </xdr:from>
    <xdr:to>
      <xdr:col>14</xdr:col>
      <xdr:colOff>28575</xdr:colOff>
      <xdr:row>57</xdr:row>
      <xdr:rowOff>113502</xdr:rowOff>
    </xdr:to>
    <xdr:cxnSp macro="">
      <xdr:nvCxnSpPr>
        <xdr:cNvPr id="351" name="直線コネクタ 350"/>
        <xdr:cNvCxnSpPr/>
      </xdr:nvCxnSpPr>
      <xdr:spPr>
        <a:xfrm>
          <a:off x="8750300" y="9476136"/>
          <a:ext cx="889000" cy="41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5172</xdr:rowOff>
    </xdr:from>
    <xdr:to>
      <xdr:col>14</xdr:col>
      <xdr:colOff>79375</xdr:colOff>
      <xdr:row>56</xdr:row>
      <xdr:rowOff>106772</xdr:rowOff>
    </xdr:to>
    <xdr:sp macro="" textlink="">
      <xdr:nvSpPr>
        <xdr:cNvPr id="352" name="フローチャート : 判断 351"/>
        <xdr:cNvSpPr/>
      </xdr:nvSpPr>
      <xdr:spPr>
        <a:xfrm>
          <a:off x="9588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123299</xdr:rowOff>
    </xdr:from>
    <xdr:ext cx="534377" cy="259045"/>
    <xdr:sp macro="" textlink="">
      <xdr:nvSpPr>
        <xdr:cNvPr id="353" name="テキスト ボックス 352"/>
        <xdr:cNvSpPr txBox="1"/>
      </xdr:nvSpPr>
      <xdr:spPr>
        <a:xfrm>
          <a:off x="9372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46386</xdr:rowOff>
    </xdr:from>
    <xdr:to>
      <xdr:col>12</xdr:col>
      <xdr:colOff>511175</xdr:colOff>
      <xdr:row>56</xdr:row>
      <xdr:rowOff>39725</xdr:rowOff>
    </xdr:to>
    <xdr:cxnSp macro="">
      <xdr:nvCxnSpPr>
        <xdr:cNvPr id="354" name="直線コネクタ 353"/>
        <xdr:cNvCxnSpPr/>
      </xdr:nvCxnSpPr>
      <xdr:spPr>
        <a:xfrm flipV="1">
          <a:off x="7861300" y="9476136"/>
          <a:ext cx="889000" cy="1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149403</xdr:rowOff>
    </xdr:from>
    <xdr:to>
      <xdr:col>12</xdr:col>
      <xdr:colOff>561975</xdr:colOff>
      <xdr:row>56</xdr:row>
      <xdr:rowOff>79553</xdr:rowOff>
    </xdr:to>
    <xdr:sp macro="" textlink="">
      <xdr:nvSpPr>
        <xdr:cNvPr id="355" name="フローチャート : 判断 354"/>
        <xdr:cNvSpPr/>
      </xdr:nvSpPr>
      <xdr:spPr>
        <a:xfrm>
          <a:off x="8699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70680</xdr:rowOff>
    </xdr:from>
    <xdr:ext cx="534377" cy="259045"/>
    <xdr:sp macro="" textlink="">
      <xdr:nvSpPr>
        <xdr:cNvPr id="356" name="テキスト ボックス 355"/>
        <xdr:cNvSpPr txBox="1"/>
      </xdr:nvSpPr>
      <xdr:spPr>
        <a:xfrm>
          <a:off x="8483111" y="96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39725</xdr:rowOff>
    </xdr:from>
    <xdr:to>
      <xdr:col>11</xdr:col>
      <xdr:colOff>307975</xdr:colOff>
      <xdr:row>57</xdr:row>
      <xdr:rowOff>6479</xdr:rowOff>
    </xdr:to>
    <xdr:cxnSp macro="">
      <xdr:nvCxnSpPr>
        <xdr:cNvPr id="357" name="直線コネクタ 356"/>
        <xdr:cNvCxnSpPr/>
      </xdr:nvCxnSpPr>
      <xdr:spPr>
        <a:xfrm flipV="1">
          <a:off x="6972300" y="9640925"/>
          <a:ext cx="889000" cy="13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106593</xdr:rowOff>
    </xdr:from>
    <xdr:to>
      <xdr:col>11</xdr:col>
      <xdr:colOff>358775</xdr:colOff>
      <xdr:row>57</xdr:row>
      <xdr:rowOff>36743</xdr:rowOff>
    </xdr:to>
    <xdr:sp macro="" textlink="">
      <xdr:nvSpPr>
        <xdr:cNvPr id="358" name="フローチャート : 判断 357"/>
        <xdr:cNvSpPr/>
      </xdr:nvSpPr>
      <xdr:spPr>
        <a:xfrm>
          <a:off x="7810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27870</xdr:rowOff>
    </xdr:from>
    <xdr:ext cx="534377" cy="259045"/>
    <xdr:sp macro="" textlink="">
      <xdr:nvSpPr>
        <xdr:cNvPr id="359" name="テキスト ボックス 358"/>
        <xdr:cNvSpPr txBox="1"/>
      </xdr:nvSpPr>
      <xdr:spPr>
        <a:xfrm>
          <a:off x="7594111" y="98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114016</xdr:rowOff>
    </xdr:from>
    <xdr:to>
      <xdr:col>10</xdr:col>
      <xdr:colOff>155575</xdr:colOff>
      <xdr:row>57</xdr:row>
      <xdr:rowOff>44166</xdr:rowOff>
    </xdr:to>
    <xdr:sp macro="" textlink="">
      <xdr:nvSpPr>
        <xdr:cNvPr id="360" name="フローチャート : 判断 359"/>
        <xdr:cNvSpPr/>
      </xdr:nvSpPr>
      <xdr:spPr>
        <a:xfrm>
          <a:off x="6921500" y="9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60693</xdr:rowOff>
    </xdr:from>
    <xdr:ext cx="534377" cy="259045"/>
    <xdr:sp macro="" textlink="">
      <xdr:nvSpPr>
        <xdr:cNvPr id="361" name="テキスト ボックス 360"/>
        <xdr:cNvSpPr txBox="1"/>
      </xdr:nvSpPr>
      <xdr:spPr>
        <a:xfrm>
          <a:off x="6705111" y="94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89952</xdr:rowOff>
    </xdr:from>
    <xdr:to>
      <xdr:col>15</xdr:col>
      <xdr:colOff>231775</xdr:colOff>
      <xdr:row>57</xdr:row>
      <xdr:rowOff>20102</xdr:rowOff>
    </xdr:to>
    <xdr:sp macro="" textlink="">
      <xdr:nvSpPr>
        <xdr:cNvPr id="367" name="円/楕円 366"/>
        <xdr:cNvSpPr/>
      </xdr:nvSpPr>
      <xdr:spPr>
        <a:xfrm>
          <a:off x="10426700" y="96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4879</xdr:rowOff>
    </xdr:from>
    <xdr:ext cx="534377" cy="259045"/>
    <xdr:sp macro="" textlink="">
      <xdr:nvSpPr>
        <xdr:cNvPr id="368" name="普通建設事業費該当値テキスト"/>
        <xdr:cNvSpPr txBox="1"/>
      </xdr:nvSpPr>
      <xdr:spPr>
        <a:xfrm>
          <a:off x="10528300" y="96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62702</xdr:rowOff>
    </xdr:from>
    <xdr:to>
      <xdr:col>14</xdr:col>
      <xdr:colOff>79375</xdr:colOff>
      <xdr:row>57</xdr:row>
      <xdr:rowOff>164302</xdr:rowOff>
    </xdr:to>
    <xdr:sp macro="" textlink="">
      <xdr:nvSpPr>
        <xdr:cNvPr id="369" name="円/楕円 368"/>
        <xdr:cNvSpPr/>
      </xdr:nvSpPr>
      <xdr:spPr>
        <a:xfrm>
          <a:off x="9588500" y="9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155429</xdr:rowOff>
    </xdr:from>
    <xdr:ext cx="534377" cy="259045"/>
    <xdr:sp macro="" textlink="">
      <xdr:nvSpPr>
        <xdr:cNvPr id="370" name="テキスト ボックス 369"/>
        <xdr:cNvSpPr txBox="1"/>
      </xdr:nvSpPr>
      <xdr:spPr>
        <a:xfrm>
          <a:off x="9372111" y="99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167036</xdr:rowOff>
    </xdr:from>
    <xdr:to>
      <xdr:col>12</xdr:col>
      <xdr:colOff>561975</xdr:colOff>
      <xdr:row>55</xdr:row>
      <xdr:rowOff>97186</xdr:rowOff>
    </xdr:to>
    <xdr:sp macro="" textlink="">
      <xdr:nvSpPr>
        <xdr:cNvPr id="371" name="円/楕円 370"/>
        <xdr:cNvSpPr/>
      </xdr:nvSpPr>
      <xdr:spPr>
        <a:xfrm>
          <a:off x="8699500" y="94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113713</xdr:rowOff>
    </xdr:from>
    <xdr:ext cx="534377" cy="259045"/>
    <xdr:sp macro="" textlink="">
      <xdr:nvSpPr>
        <xdr:cNvPr id="372" name="テキスト ボックス 371"/>
        <xdr:cNvSpPr txBox="1"/>
      </xdr:nvSpPr>
      <xdr:spPr>
        <a:xfrm>
          <a:off x="8483111" y="92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160375</xdr:rowOff>
    </xdr:from>
    <xdr:to>
      <xdr:col>11</xdr:col>
      <xdr:colOff>358775</xdr:colOff>
      <xdr:row>56</xdr:row>
      <xdr:rowOff>90525</xdr:rowOff>
    </xdr:to>
    <xdr:sp macro="" textlink="">
      <xdr:nvSpPr>
        <xdr:cNvPr id="373" name="円/楕円 372"/>
        <xdr:cNvSpPr/>
      </xdr:nvSpPr>
      <xdr:spPr>
        <a:xfrm>
          <a:off x="7810500" y="95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107052</xdr:rowOff>
    </xdr:from>
    <xdr:ext cx="534377" cy="259045"/>
    <xdr:sp macro="" textlink="">
      <xdr:nvSpPr>
        <xdr:cNvPr id="374" name="テキスト ボックス 373"/>
        <xdr:cNvSpPr txBox="1"/>
      </xdr:nvSpPr>
      <xdr:spPr>
        <a:xfrm>
          <a:off x="7594111" y="93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127129</xdr:rowOff>
    </xdr:from>
    <xdr:to>
      <xdr:col>10</xdr:col>
      <xdr:colOff>155575</xdr:colOff>
      <xdr:row>57</xdr:row>
      <xdr:rowOff>57279</xdr:rowOff>
    </xdr:to>
    <xdr:sp macro="" textlink="">
      <xdr:nvSpPr>
        <xdr:cNvPr id="375" name="円/楕円 374"/>
        <xdr:cNvSpPr/>
      </xdr:nvSpPr>
      <xdr:spPr>
        <a:xfrm>
          <a:off x="6921500" y="97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48406</xdr:rowOff>
    </xdr:from>
    <xdr:ext cx="534377" cy="259045"/>
    <xdr:sp macro="" textlink="">
      <xdr:nvSpPr>
        <xdr:cNvPr id="376" name="テキスト ボックス 375"/>
        <xdr:cNvSpPr txBox="1"/>
      </xdr:nvSpPr>
      <xdr:spPr>
        <a:xfrm>
          <a:off x="6705111" y="982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0" name="直線コネクタ 399"/>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1"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2" name="直線コネクタ 401"/>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3"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4" name="直線コネクタ 403"/>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29984</xdr:rowOff>
    </xdr:from>
    <xdr:to>
      <xdr:col>15</xdr:col>
      <xdr:colOff>180975</xdr:colOff>
      <xdr:row>77</xdr:row>
      <xdr:rowOff>169444</xdr:rowOff>
    </xdr:to>
    <xdr:cxnSp macro="">
      <xdr:nvCxnSpPr>
        <xdr:cNvPr id="405" name="直線コネクタ 404"/>
        <xdr:cNvCxnSpPr/>
      </xdr:nvCxnSpPr>
      <xdr:spPr>
        <a:xfrm>
          <a:off x="9639300" y="13231634"/>
          <a:ext cx="838200" cy="13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06"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07" name="フローチャート : 判断 406"/>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08" name="フローチャート : 判断 407"/>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09" name="テキスト ボックス 408"/>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118644</xdr:rowOff>
    </xdr:from>
    <xdr:to>
      <xdr:col>15</xdr:col>
      <xdr:colOff>231775</xdr:colOff>
      <xdr:row>78</xdr:row>
      <xdr:rowOff>48794</xdr:rowOff>
    </xdr:to>
    <xdr:sp macro="" textlink="">
      <xdr:nvSpPr>
        <xdr:cNvPr id="415" name="円/楕円 414"/>
        <xdr:cNvSpPr/>
      </xdr:nvSpPr>
      <xdr:spPr>
        <a:xfrm>
          <a:off x="10426700" y="133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33571</xdr:rowOff>
    </xdr:from>
    <xdr:ext cx="534377" cy="259045"/>
    <xdr:sp macro="" textlink="">
      <xdr:nvSpPr>
        <xdr:cNvPr id="416" name="普通建設事業費 （ うち新規整備　）該当値テキスト"/>
        <xdr:cNvSpPr txBox="1"/>
      </xdr:nvSpPr>
      <xdr:spPr>
        <a:xfrm>
          <a:off x="10528300" y="132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150634</xdr:rowOff>
    </xdr:from>
    <xdr:to>
      <xdr:col>14</xdr:col>
      <xdr:colOff>79375</xdr:colOff>
      <xdr:row>77</xdr:row>
      <xdr:rowOff>80784</xdr:rowOff>
    </xdr:to>
    <xdr:sp macro="" textlink="">
      <xdr:nvSpPr>
        <xdr:cNvPr id="417" name="円/楕円 416"/>
        <xdr:cNvSpPr/>
      </xdr:nvSpPr>
      <xdr:spPr>
        <a:xfrm>
          <a:off x="9588500" y="131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97312</xdr:rowOff>
    </xdr:from>
    <xdr:ext cx="534377" cy="259045"/>
    <xdr:sp macro="" textlink="">
      <xdr:nvSpPr>
        <xdr:cNvPr id="418" name="テキスト ボックス 417"/>
        <xdr:cNvSpPr txBox="1"/>
      </xdr:nvSpPr>
      <xdr:spPr>
        <a:xfrm>
          <a:off x="9372111" y="129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4" name="直線コネクタ 443"/>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5"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6" name="直線コネクタ 445"/>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47"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48" name="直線コネクタ 447"/>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21220</xdr:rowOff>
    </xdr:from>
    <xdr:to>
      <xdr:col>15</xdr:col>
      <xdr:colOff>180975</xdr:colOff>
      <xdr:row>99</xdr:row>
      <xdr:rowOff>85217</xdr:rowOff>
    </xdr:to>
    <xdr:cxnSp macro="">
      <xdr:nvCxnSpPr>
        <xdr:cNvPr id="449" name="直線コネクタ 448"/>
        <xdr:cNvCxnSpPr/>
      </xdr:nvCxnSpPr>
      <xdr:spPr>
        <a:xfrm flipV="1">
          <a:off x="9639300" y="16823320"/>
          <a:ext cx="838200" cy="23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0"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1" name="フローチャート : 判断 450"/>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2" name="フローチャート : 判断 451"/>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3" name="テキスト ボックス 452"/>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141870</xdr:rowOff>
    </xdr:from>
    <xdr:to>
      <xdr:col>15</xdr:col>
      <xdr:colOff>231775</xdr:colOff>
      <xdr:row>98</xdr:row>
      <xdr:rowOff>72020</xdr:rowOff>
    </xdr:to>
    <xdr:sp macro="" textlink="">
      <xdr:nvSpPr>
        <xdr:cNvPr id="459" name="円/楕円 458"/>
        <xdr:cNvSpPr/>
      </xdr:nvSpPr>
      <xdr:spPr>
        <a:xfrm>
          <a:off x="10426700" y="167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120297</xdr:rowOff>
    </xdr:from>
    <xdr:ext cx="534377" cy="259045"/>
    <xdr:sp macro="" textlink="">
      <xdr:nvSpPr>
        <xdr:cNvPr id="460" name="普通建設事業費 （ うち更新整備　）該当値テキスト"/>
        <xdr:cNvSpPr txBox="1"/>
      </xdr:nvSpPr>
      <xdr:spPr>
        <a:xfrm>
          <a:off x="10528300" y="167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22,884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34417</xdr:rowOff>
    </xdr:from>
    <xdr:to>
      <xdr:col>14</xdr:col>
      <xdr:colOff>79375</xdr:colOff>
      <xdr:row>99</xdr:row>
      <xdr:rowOff>136017</xdr:rowOff>
    </xdr:to>
    <xdr:sp macro="" textlink="">
      <xdr:nvSpPr>
        <xdr:cNvPr id="461" name="円/楕円 460"/>
        <xdr:cNvSpPr/>
      </xdr:nvSpPr>
      <xdr:spPr>
        <a:xfrm>
          <a:off x="9588500" y="170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127144</xdr:rowOff>
    </xdr:from>
    <xdr:ext cx="469744" cy="259045"/>
    <xdr:sp macro="" textlink="">
      <xdr:nvSpPr>
        <xdr:cNvPr id="462" name="テキスト ボックス 461"/>
        <xdr:cNvSpPr txBox="1"/>
      </xdr:nvSpPr>
      <xdr:spPr>
        <a:xfrm>
          <a:off x="9404427" y="1710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4" name="直線コネクタ 483"/>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87"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88" name="直線コネクタ 487"/>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82413</xdr:rowOff>
    </xdr:from>
    <xdr:to>
      <xdr:col>23</xdr:col>
      <xdr:colOff>517525</xdr:colOff>
      <xdr:row>38</xdr:row>
      <xdr:rowOff>132293</xdr:rowOff>
    </xdr:to>
    <xdr:cxnSp macro="">
      <xdr:nvCxnSpPr>
        <xdr:cNvPr id="489" name="直線コネクタ 488"/>
        <xdr:cNvCxnSpPr/>
      </xdr:nvCxnSpPr>
      <xdr:spPr>
        <a:xfrm flipV="1">
          <a:off x="15481300" y="6597513"/>
          <a:ext cx="838200" cy="4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90"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1" name="フローチャート : 判断 490"/>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81635</xdr:rowOff>
    </xdr:from>
    <xdr:to>
      <xdr:col>22</xdr:col>
      <xdr:colOff>365125</xdr:colOff>
      <xdr:row>38</xdr:row>
      <xdr:rowOff>132293</xdr:rowOff>
    </xdr:to>
    <xdr:cxnSp macro="">
      <xdr:nvCxnSpPr>
        <xdr:cNvPr id="492" name="直線コネクタ 491"/>
        <xdr:cNvCxnSpPr/>
      </xdr:nvCxnSpPr>
      <xdr:spPr>
        <a:xfrm>
          <a:off x="14592300" y="6596735"/>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3" name="フローチャート : 判断 492"/>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4" name="テキスト ボックス 493"/>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19685</xdr:rowOff>
    </xdr:from>
    <xdr:to>
      <xdr:col>21</xdr:col>
      <xdr:colOff>161925</xdr:colOff>
      <xdr:row>38</xdr:row>
      <xdr:rowOff>81635</xdr:rowOff>
    </xdr:to>
    <xdr:cxnSp macro="">
      <xdr:nvCxnSpPr>
        <xdr:cNvPr id="495" name="直線コネクタ 494"/>
        <xdr:cNvCxnSpPr/>
      </xdr:nvCxnSpPr>
      <xdr:spPr>
        <a:xfrm>
          <a:off x="13703300" y="6191885"/>
          <a:ext cx="889000" cy="4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6" name="フローチャート : 判断 495"/>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497" name="テキスト ボックス 496"/>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130373</xdr:rowOff>
    </xdr:from>
    <xdr:to>
      <xdr:col>19</xdr:col>
      <xdr:colOff>644525</xdr:colOff>
      <xdr:row>36</xdr:row>
      <xdr:rowOff>19685</xdr:rowOff>
    </xdr:to>
    <xdr:cxnSp macro="">
      <xdr:nvCxnSpPr>
        <xdr:cNvPr id="498" name="直線コネクタ 497"/>
        <xdr:cNvCxnSpPr/>
      </xdr:nvCxnSpPr>
      <xdr:spPr>
        <a:xfrm>
          <a:off x="12814300" y="6131123"/>
          <a:ext cx="8890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499" name="フローチャート : 判断 498"/>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158676</xdr:rowOff>
    </xdr:from>
    <xdr:ext cx="469744" cy="259045"/>
    <xdr:sp macro="" textlink="">
      <xdr:nvSpPr>
        <xdr:cNvPr id="500" name="テキスト ボックス 499"/>
        <xdr:cNvSpPr txBox="1"/>
      </xdr:nvSpPr>
      <xdr:spPr>
        <a:xfrm>
          <a:off x="13468427" y="63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1" name="フローチャート : 判断 500"/>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44010</xdr:rowOff>
    </xdr:from>
    <xdr:ext cx="469744" cy="259045"/>
    <xdr:sp macro="" textlink="">
      <xdr:nvSpPr>
        <xdr:cNvPr id="502" name="テキスト ボックス 501"/>
        <xdr:cNvSpPr txBox="1"/>
      </xdr:nvSpPr>
      <xdr:spPr>
        <a:xfrm>
          <a:off x="12579427"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31613</xdr:rowOff>
    </xdr:from>
    <xdr:to>
      <xdr:col>23</xdr:col>
      <xdr:colOff>568325</xdr:colOff>
      <xdr:row>38</xdr:row>
      <xdr:rowOff>133213</xdr:rowOff>
    </xdr:to>
    <xdr:sp macro="" textlink="">
      <xdr:nvSpPr>
        <xdr:cNvPr id="508" name="円/楕円 507"/>
        <xdr:cNvSpPr/>
      </xdr:nvSpPr>
      <xdr:spPr>
        <a:xfrm>
          <a:off x="16268700" y="6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117990</xdr:rowOff>
    </xdr:from>
    <xdr:ext cx="469744" cy="259045"/>
    <xdr:sp macro="" textlink="">
      <xdr:nvSpPr>
        <xdr:cNvPr id="509" name="災害復旧事業費該当値テキスト"/>
        <xdr:cNvSpPr txBox="1"/>
      </xdr:nvSpPr>
      <xdr:spPr>
        <a:xfrm>
          <a:off x="16370300" y="646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81493</xdr:rowOff>
    </xdr:from>
    <xdr:to>
      <xdr:col>22</xdr:col>
      <xdr:colOff>415925</xdr:colOff>
      <xdr:row>39</xdr:row>
      <xdr:rowOff>11643</xdr:rowOff>
    </xdr:to>
    <xdr:sp macro="" textlink="">
      <xdr:nvSpPr>
        <xdr:cNvPr id="510" name="円/楕円 509"/>
        <xdr:cNvSpPr/>
      </xdr:nvSpPr>
      <xdr:spPr>
        <a:xfrm>
          <a:off x="15430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2770</xdr:rowOff>
    </xdr:from>
    <xdr:ext cx="378565" cy="259045"/>
    <xdr:sp macro="" textlink="">
      <xdr:nvSpPr>
        <xdr:cNvPr id="511" name="テキスト ボックス 510"/>
        <xdr:cNvSpPr txBox="1"/>
      </xdr:nvSpPr>
      <xdr:spPr>
        <a:xfrm>
          <a:off x="15292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30835</xdr:rowOff>
    </xdr:from>
    <xdr:to>
      <xdr:col>21</xdr:col>
      <xdr:colOff>212725</xdr:colOff>
      <xdr:row>38</xdr:row>
      <xdr:rowOff>132435</xdr:rowOff>
    </xdr:to>
    <xdr:sp macro="" textlink="">
      <xdr:nvSpPr>
        <xdr:cNvPr id="512" name="円/楕円 511"/>
        <xdr:cNvSpPr/>
      </xdr:nvSpPr>
      <xdr:spPr>
        <a:xfrm>
          <a:off x="14541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123562</xdr:rowOff>
    </xdr:from>
    <xdr:ext cx="469744" cy="259045"/>
    <xdr:sp macro="" textlink="">
      <xdr:nvSpPr>
        <xdr:cNvPr id="513" name="テキスト ボックス 512"/>
        <xdr:cNvSpPr txBox="1"/>
      </xdr:nvSpPr>
      <xdr:spPr>
        <a:xfrm>
          <a:off x="14357427" y="66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140335</xdr:rowOff>
    </xdr:from>
    <xdr:to>
      <xdr:col>20</xdr:col>
      <xdr:colOff>9525</xdr:colOff>
      <xdr:row>36</xdr:row>
      <xdr:rowOff>70485</xdr:rowOff>
    </xdr:to>
    <xdr:sp macro="" textlink="">
      <xdr:nvSpPr>
        <xdr:cNvPr id="514" name="円/楕円 513"/>
        <xdr:cNvSpPr/>
      </xdr:nvSpPr>
      <xdr:spPr>
        <a:xfrm>
          <a:off x="13652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87012</xdr:rowOff>
    </xdr:from>
    <xdr:ext cx="534377" cy="259045"/>
    <xdr:sp macro="" textlink="">
      <xdr:nvSpPr>
        <xdr:cNvPr id="515" name="テキスト ボックス 514"/>
        <xdr:cNvSpPr txBox="1"/>
      </xdr:nvSpPr>
      <xdr:spPr>
        <a:xfrm>
          <a:off x="13436111" y="59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79573</xdr:rowOff>
    </xdr:from>
    <xdr:to>
      <xdr:col>18</xdr:col>
      <xdr:colOff>492125</xdr:colOff>
      <xdr:row>36</xdr:row>
      <xdr:rowOff>9723</xdr:rowOff>
    </xdr:to>
    <xdr:sp macro="" textlink="">
      <xdr:nvSpPr>
        <xdr:cNvPr id="516" name="円/楕円 515"/>
        <xdr:cNvSpPr/>
      </xdr:nvSpPr>
      <xdr:spPr>
        <a:xfrm>
          <a:off x="12763500" y="608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26250</xdr:rowOff>
    </xdr:from>
    <xdr:ext cx="534377" cy="259045"/>
    <xdr:sp macro="" textlink="">
      <xdr:nvSpPr>
        <xdr:cNvPr id="517" name="テキスト ボックス 516"/>
        <xdr:cNvSpPr txBox="1"/>
      </xdr:nvSpPr>
      <xdr:spPr>
        <a:xfrm>
          <a:off x="12547111" y="58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7" name="テキスト ボックス 57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9" name="テキスト ボックス 57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7" name="テキスト ボックス 58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89" name="テキスト ボックス 58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3" name="直線コネクタ 592"/>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4"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5" name="直線コネクタ 594"/>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6"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597" name="直線コネクタ 596"/>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108545</xdr:rowOff>
    </xdr:from>
    <xdr:to>
      <xdr:col>23</xdr:col>
      <xdr:colOff>517525</xdr:colOff>
      <xdr:row>72</xdr:row>
      <xdr:rowOff>116905</xdr:rowOff>
    </xdr:to>
    <xdr:cxnSp macro="">
      <xdr:nvCxnSpPr>
        <xdr:cNvPr id="598" name="直線コネクタ 597"/>
        <xdr:cNvCxnSpPr/>
      </xdr:nvCxnSpPr>
      <xdr:spPr>
        <a:xfrm flipV="1">
          <a:off x="15481300" y="12452945"/>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599"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0" name="フローチャート : 判断 599"/>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116905</xdr:rowOff>
    </xdr:from>
    <xdr:to>
      <xdr:col>22</xdr:col>
      <xdr:colOff>365125</xdr:colOff>
      <xdr:row>72</xdr:row>
      <xdr:rowOff>168111</xdr:rowOff>
    </xdr:to>
    <xdr:cxnSp macro="">
      <xdr:nvCxnSpPr>
        <xdr:cNvPr id="601" name="直線コネクタ 600"/>
        <xdr:cNvCxnSpPr/>
      </xdr:nvCxnSpPr>
      <xdr:spPr>
        <a:xfrm flipV="1">
          <a:off x="14592300" y="1246130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2" name="フローチャート : 判断 601"/>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3" name="テキスト ボックス 602"/>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168111</xdr:rowOff>
    </xdr:from>
    <xdr:to>
      <xdr:col>21</xdr:col>
      <xdr:colOff>161925</xdr:colOff>
      <xdr:row>73</xdr:row>
      <xdr:rowOff>17040</xdr:rowOff>
    </xdr:to>
    <xdr:cxnSp macro="">
      <xdr:nvCxnSpPr>
        <xdr:cNvPr id="604" name="直線コネクタ 603"/>
        <xdr:cNvCxnSpPr/>
      </xdr:nvCxnSpPr>
      <xdr:spPr>
        <a:xfrm flipV="1">
          <a:off x="13703300" y="12512511"/>
          <a:ext cx="8890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5" name="フローチャート : 判断 604"/>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06" name="テキスト ボックス 605"/>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160078</xdr:rowOff>
    </xdr:from>
    <xdr:to>
      <xdr:col>19</xdr:col>
      <xdr:colOff>644525</xdr:colOff>
      <xdr:row>73</xdr:row>
      <xdr:rowOff>17040</xdr:rowOff>
    </xdr:to>
    <xdr:cxnSp macro="">
      <xdr:nvCxnSpPr>
        <xdr:cNvPr id="607" name="直線コネクタ 606"/>
        <xdr:cNvCxnSpPr/>
      </xdr:nvCxnSpPr>
      <xdr:spPr>
        <a:xfrm>
          <a:off x="12814300" y="12504478"/>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08" name="フローチャート : 判断 607"/>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09" name="テキスト ボックス 608"/>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0" name="フローチャート : 判断 609"/>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1" name="テキスト ボックス 610"/>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57745</xdr:rowOff>
    </xdr:from>
    <xdr:to>
      <xdr:col>23</xdr:col>
      <xdr:colOff>568325</xdr:colOff>
      <xdr:row>72</xdr:row>
      <xdr:rowOff>159345</xdr:rowOff>
    </xdr:to>
    <xdr:sp macro="" textlink="">
      <xdr:nvSpPr>
        <xdr:cNvPr id="617" name="円/楕円 616"/>
        <xdr:cNvSpPr/>
      </xdr:nvSpPr>
      <xdr:spPr>
        <a:xfrm>
          <a:off x="16268700" y="12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80622</xdr:rowOff>
    </xdr:from>
    <xdr:ext cx="534377" cy="259045"/>
    <xdr:sp macro="" textlink="">
      <xdr:nvSpPr>
        <xdr:cNvPr id="618" name="公債費該当値テキスト"/>
        <xdr:cNvSpPr txBox="1"/>
      </xdr:nvSpPr>
      <xdr:spPr>
        <a:xfrm>
          <a:off x="16370300" y="122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56,454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66105</xdr:rowOff>
    </xdr:from>
    <xdr:to>
      <xdr:col>22</xdr:col>
      <xdr:colOff>415925</xdr:colOff>
      <xdr:row>72</xdr:row>
      <xdr:rowOff>167705</xdr:rowOff>
    </xdr:to>
    <xdr:sp macro="" textlink="">
      <xdr:nvSpPr>
        <xdr:cNvPr id="619" name="円/楕円 618"/>
        <xdr:cNvSpPr/>
      </xdr:nvSpPr>
      <xdr:spPr>
        <a:xfrm>
          <a:off x="15430500" y="124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12782</xdr:rowOff>
    </xdr:from>
    <xdr:ext cx="534377" cy="259045"/>
    <xdr:sp macro="" textlink="">
      <xdr:nvSpPr>
        <xdr:cNvPr id="620" name="テキスト ボックス 619"/>
        <xdr:cNvSpPr txBox="1"/>
      </xdr:nvSpPr>
      <xdr:spPr>
        <a:xfrm>
          <a:off x="15214111" y="1218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117311</xdr:rowOff>
    </xdr:from>
    <xdr:to>
      <xdr:col>21</xdr:col>
      <xdr:colOff>212725</xdr:colOff>
      <xdr:row>73</xdr:row>
      <xdr:rowOff>47461</xdr:rowOff>
    </xdr:to>
    <xdr:sp macro="" textlink="">
      <xdr:nvSpPr>
        <xdr:cNvPr id="621" name="円/楕円 620"/>
        <xdr:cNvSpPr/>
      </xdr:nvSpPr>
      <xdr:spPr>
        <a:xfrm>
          <a:off x="14541500" y="124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63988</xdr:rowOff>
    </xdr:from>
    <xdr:ext cx="534377" cy="259045"/>
    <xdr:sp macro="" textlink="">
      <xdr:nvSpPr>
        <xdr:cNvPr id="622" name="テキスト ボックス 621"/>
        <xdr:cNvSpPr txBox="1"/>
      </xdr:nvSpPr>
      <xdr:spPr>
        <a:xfrm>
          <a:off x="14325111" y="122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137690</xdr:rowOff>
    </xdr:from>
    <xdr:to>
      <xdr:col>20</xdr:col>
      <xdr:colOff>9525</xdr:colOff>
      <xdr:row>73</xdr:row>
      <xdr:rowOff>67840</xdr:rowOff>
    </xdr:to>
    <xdr:sp macro="" textlink="">
      <xdr:nvSpPr>
        <xdr:cNvPr id="623" name="円/楕円 622"/>
        <xdr:cNvSpPr/>
      </xdr:nvSpPr>
      <xdr:spPr>
        <a:xfrm>
          <a:off x="13652500" y="124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84367</xdr:rowOff>
    </xdr:from>
    <xdr:ext cx="534377" cy="259045"/>
    <xdr:sp macro="" textlink="">
      <xdr:nvSpPr>
        <xdr:cNvPr id="624" name="テキスト ボックス 623"/>
        <xdr:cNvSpPr txBox="1"/>
      </xdr:nvSpPr>
      <xdr:spPr>
        <a:xfrm>
          <a:off x="13436111" y="1225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109278</xdr:rowOff>
    </xdr:from>
    <xdr:to>
      <xdr:col>18</xdr:col>
      <xdr:colOff>492125</xdr:colOff>
      <xdr:row>73</xdr:row>
      <xdr:rowOff>39428</xdr:rowOff>
    </xdr:to>
    <xdr:sp macro="" textlink="">
      <xdr:nvSpPr>
        <xdr:cNvPr id="625" name="円/楕円 624"/>
        <xdr:cNvSpPr/>
      </xdr:nvSpPr>
      <xdr:spPr>
        <a:xfrm>
          <a:off x="12763500" y="124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55955</xdr:rowOff>
    </xdr:from>
    <xdr:ext cx="534377" cy="259045"/>
    <xdr:sp macro="" textlink="">
      <xdr:nvSpPr>
        <xdr:cNvPr id="626" name="テキスト ボックス 625"/>
        <xdr:cNvSpPr txBox="1"/>
      </xdr:nvSpPr>
      <xdr:spPr>
        <a:xfrm>
          <a:off x="12547111" y="122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48" name="直線コネクタ 647"/>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49"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0" name="直線コネクタ 649"/>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1"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2" name="直線コネクタ 651"/>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56717</xdr:rowOff>
    </xdr:from>
    <xdr:to>
      <xdr:col>23</xdr:col>
      <xdr:colOff>517525</xdr:colOff>
      <xdr:row>97</xdr:row>
      <xdr:rowOff>89843</xdr:rowOff>
    </xdr:to>
    <xdr:cxnSp macro="">
      <xdr:nvCxnSpPr>
        <xdr:cNvPr id="653" name="直線コネクタ 652"/>
        <xdr:cNvCxnSpPr/>
      </xdr:nvCxnSpPr>
      <xdr:spPr>
        <a:xfrm>
          <a:off x="15481300" y="16687367"/>
          <a:ext cx="838200" cy="3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23035</xdr:rowOff>
    </xdr:from>
    <xdr:ext cx="534377" cy="259045"/>
    <xdr:sp macro="" textlink="">
      <xdr:nvSpPr>
        <xdr:cNvPr id="654" name="積立金平均値テキスト"/>
        <xdr:cNvSpPr txBox="1"/>
      </xdr:nvSpPr>
      <xdr:spPr>
        <a:xfrm>
          <a:off x="16370300" y="1631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55" name="フローチャート : 判断 654"/>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143791</xdr:rowOff>
    </xdr:from>
    <xdr:to>
      <xdr:col>22</xdr:col>
      <xdr:colOff>365125</xdr:colOff>
      <xdr:row>97</xdr:row>
      <xdr:rowOff>56717</xdr:rowOff>
    </xdr:to>
    <xdr:cxnSp macro="">
      <xdr:nvCxnSpPr>
        <xdr:cNvPr id="656" name="直線コネクタ 655"/>
        <xdr:cNvCxnSpPr/>
      </xdr:nvCxnSpPr>
      <xdr:spPr>
        <a:xfrm>
          <a:off x="14592300" y="16602991"/>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57" name="フローチャート : 判断 656"/>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58" name="テキスト ボックス 657"/>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143791</xdr:rowOff>
    </xdr:from>
    <xdr:to>
      <xdr:col>21</xdr:col>
      <xdr:colOff>161925</xdr:colOff>
      <xdr:row>97</xdr:row>
      <xdr:rowOff>92883</xdr:rowOff>
    </xdr:to>
    <xdr:cxnSp macro="">
      <xdr:nvCxnSpPr>
        <xdr:cNvPr id="659" name="直線コネクタ 658"/>
        <xdr:cNvCxnSpPr/>
      </xdr:nvCxnSpPr>
      <xdr:spPr>
        <a:xfrm flipV="1">
          <a:off x="13703300" y="16602991"/>
          <a:ext cx="889000" cy="1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0" name="フローチャート : 判断 659"/>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154953</xdr:rowOff>
    </xdr:from>
    <xdr:ext cx="534377" cy="259045"/>
    <xdr:sp macro="" textlink="">
      <xdr:nvSpPr>
        <xdr:cNvPr id="661" name="テキスト ボックス 660"/>
        <xdr:cNvSpPr txBox="1"/>
      </xdr:nvSpPr>
      <xdr:spPr>
        <a:xfrm>
          <a:off x="14325111" y="162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67486</xdr:rowOff>
    </xdr:from>
    <xdr:to>
      <xdr:col>19</xdr:col>
      <xdr:colOff>644525</xdr:colOff>
      <xdr:row>97</xdr:row>
      <xdr:rowOff>92883</xdr:rowOff>
    </xdr:to>
    <xdr:cxnSp macro="">
      <xdr:nvCxnSpPr>
        <xdr:cNvPr id="662" name="直線コネクタ 661"/>
        <xdr:cNvCxnSpPr/>
      </xdr:nvCxnSpPr>
      <xdr:spPr>
        <a:xfrm>
          <a:off x="12814300" y="16526686"/>
          <a:ext cx="889000" cy="1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3" name="フローチャート : 判断 662"/>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373</xdr:rowOff>
    </xdr:from>
    <xdr:ext cx="534377" cy="259045"/>
    <xdr:sp macro="" textlink="">
      <xdr:nvSpPr>
        <xdr:cNvPr id="664" name="テキスト ボックス 663"/>
        <xdr:cNvSpPr txBox="1"/>
      </xdr:nvSpPr>
      <xdr:spPr>
        <a:xfrm>
          <a:off x="13436111" y="162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65" name="フローチャート : 判断 664"/>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115656</xdr:rowOff>
    </xdr:from>
    <xdr:ext cx="534377" cy="259045"/>
    <xdr:sp macro="" textlink="">
      <xdr:nvSpPr>
        <xdr:cNvPr id="666" name="テキスト ボックス 665"/>
        <xdr:cNvSpPr txBox="1"/>
      </xdr:nvSpPr>
      <xdr:spPr>
        <a:xfrm>
          <a:off x="12547111" y="162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39043</xdr:rowOff>
    </xdr:from>
    <xdr:to>
      <xdr:col>23</xdr:col>
      <xdr:colOff>568325</xdr:colOff>
      <xdr:row>97</xdr:row>
      <xdr:rowOff>140643</xdr:rowOff>
    </xdr:to>
    <xdr:sp macro="" textlink="">
      <xdr:nvSpPr>
        <xdr:cNvPr id="672" name="円/楕円 671"/>
        <xdr:cNvSpPr/>
      </xdr:nvSpPr>
      <xdr:spPr>
        <a:xfrm>
          <a:off x="16268700" y="166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17470</xdr:rowOff>
    </xdr:from>
    <xdr:ext cx="469744" cy="259045"/>
    <xdr:sp macro="" textlink="">
      <xdr:nvSpPr>
        <xdr:cNvPr id="673" name="積立金該当値テキスト"/>
        <xdr:cNvSpPr txBox="1"/>
      </xdr:nvSpPr>
      <xdr:spPr>
        <a:xfrm>
          <a:off x="16370300" y="1664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5917</xdr:rowOff>
    </xdr:from>
    <xdr:to>
      <xdr:col>22</xdr:col>
      <xdr:colOff>415925</xdr:colOff>
      <xdr:row>97</xdr:row>
      <xdr:rowOff>107517</xdr:rowOff>
    </xdr:to>
    <xdr:sp macro="" textlink="">
      <xdr:nvSpPr>
        <xdr:cNvPr id="674" name="円/楕円 673"/>
        <xdr:cNvSpPr/>
      </xdr:nvSpPr>
      <xdr:spPr>
        <a:xfrm>
          <a:off x="15430500" y="166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98644</xdr:rowOff>
    </xdr:from>
    <xdr:ext cx="534377" cy="259045"/>
    <xdr:sp macro="" textlink="">
      <xdr:nvSpPr>
        <xdr:cNvPr id="675" name="テキスト ボックス 674"/>
        <xdr:cNvSpPr txBox="1"/>
      </xdr:nvSpPr>
      <xdr:spPr>
        <a:xfrm>
          <a:off x="15214111" y="167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92991</xdr:rowOff>
    </xdr:from>
    <xdr:to>
      <xdr:col>21</xdr:col>
      <xdr:colOff>212725</xdr:colOff>
      <xdr:row>97</xdr:row>
      <xdr:rowOff>23141</xdr:rowOff>
    </xdr:to>
    <xdr:sp macro="" textlink="">
      <xdr:nvSpPr>
        <xdr:cNvPr id="676" name="円/楕円 675"/>
        <xdr:cNvSpPr/>
      </xdr:nvSpPr>
      <xdr:spPr>
        <a:xfrm>
          <a:off x="14541500" y="165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14268</xdr:rowOff>
    </xdr:from>
    <xdr:ext cx="534377" cy="259045"/>
    <xdr:sp macro="" textlink="">
      <xdr:nvSpPr>
        <xdr:cNvPr id="677" name="テキスト ボックス 676"/>
        <xdr:cNvSpPr txBox="1"/>
      </xdr:nvSpPr>
      <xdr:spPr>
        <a:xfrm>
          <a:off x="14325111" y="166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42083</xdr:rowOff>
    </xdr:from>
    <xdr:to>
      <xdr:col>20</xdr:col>
      <xdr:colOff>9525</xdr:colOff>
      <xdr:row>97</xdr:row>
      <xdr:rowOff>143683</xdr:rowOff>
    </xdr:to>
    <xdr:sp macro="" textlink="">
      <xdr:nvSpPr>
        <xdr:cNvPr id="678" name="円/楕円 677"/>
        <xdr:cNvSpPr/>
      </xdr:nvSpPr>
      <xdr:spPr>
        <a:xfrm>
          <a:off x="13652500" y="166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134810</xdr:rowOff>
    </xdr:from>
    <xdr:ext cx="469744" cy="259045"/>
    <xdr:sp macro="" textlink="">
      <xdr:nvSpPr>
        <xdr:cNvPr id="679" name="テキスト ボックス 678"/>
        <xdr:cNvSpPr txBox="1"/>
      </xdr:nvSpPr>
      <xdr:spPr>
        <a:xfrm>
          <a:off x="13468427" y="167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16686</xdr:rowOff>
    </xdr:from>
    <xdr:to>
      <xdr:col>18</xdr:col>
      <xdr:colOff>492125</xdr:colOff>
      <xdr:row>96</xdr:row>
      <xdr:rowOff>118286</xdr:rowOff>
    </xdr:to>
    <xdr:sp macro="" textlink="">
      <xdr:nvSpPr>
        <xdr:cNvPr id="680" name="円/楕円 679"/>
        <xdr:cNvSpPr/>
      </xdr:nvSpPr>
      <xdr:spPr>
        <a:xfrm>
          <a:off x="12763500" y="164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109413</xdr:rowOff>
    </xdr:from>
    <xdr:ext cx="534377" cy="259045"/>
    <xdr:sp macro="" textlink="">
      <xdr:nvSpPr>
        <xdr:cNvPr id="681" name="テキスト ボックス 680"/>
        <xdr:cNvSpPr txBox="1"/>
      </xdr:nvSpPr>
      <xdr:spPr>
        <a:xfrm>
          <a:off x="12547111" y="165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5" name="テキスト ボックス 69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7" name="テキスト ボックス 69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9" name="テキスト ボックス 69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3" name="テキスト ボックス 70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07" name="直線コネクタ 706"/>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0"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1" name="直線コネクタ 710"/>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3"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4" name="フローチャート : 判断 713"/>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16" name="フローチャート : 判断 715"/>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17" name="テキスト ボックス 716"/>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164846</xdr:rowOff>
    </xdr:from>
    <xdr:to>
      <xdr:col>29</xdr:col>
      <xdr:colOff>517525</xdr:colOff>
      <xdr:row>39</xdr:row>
      <xdr:rowOff>98878</xdr:rowOff>
    </xdr:to>
    <xdr:cxnSp macro="">
      <xdr:nvCxnSpPr>
        <xdr:cNvPr id="718" name="直線コネクタ 717"/>
        <xdr:cNvCxnSpPr/>
      </xdr:nvCxnSpPr>
      <xdr:spPr>
        <a:xfrm>
          <a:off x="19545300" y="6679946"/>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19" name="フローチャート : 判断 718"/>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0" name="テキスト ボックス 719"/>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164846</xdr:rowOff>
    </xdr:from>
    <xdr:to>
      <xdr:col>28</xdr:col>
      <xdr:colOff>314325</xdr:colOff>
      <xdr:row>39</xdr:row>
      <xdr:rowOff>13535</xdr:rowOff>
    </xdr:to>
    <xdr:cxnSp macro="">
      <xdr:nvCxnSpPr>
        <xdr:cNvPr id="721" name="直線コネクタ 720"/>
        <xdr:cNvCxnSpPr/>
      </xdr:nvCxnSpPr>
      <xdr:spPr>
        <a:xfrm flipV="1">
          <a:off x="18656300" y="6679946"/>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2" name="フローチャート : 判断 721"/>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3" name="テキスト ボックス 722"/>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4" name="フローチャート : 判断 723"/>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25" name="テキスト ボックス 724"/>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114046</xdr:rowOff>
    </xdr:from>
    <xdr:to>
      <xdr:col>28</xdr:col>
      <xdr:colOff>365125</xdr:colOff>
      <xdr:row>39</xdr:row>
      <xdr:rowOff>44196</xdr:rowOff>
    </xdr:to>
    <xdr:sp macro="" textlink="">
      <xdr:nvSpPr>
        <xdr:cNvPr id="737" name="円/楕円 736"/>
        <xdr:cNvSpPr/>
      </xdr:nvSpPr>
      <xdr:spPr>
        <a:xfrm>
          <a:off x="19494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35323</xdr:rowOff>
    </xdr:from>
    <xdr:ext cx="378565" cy="259045"/>
    <xdr:sp macro="" textlink="">
      <xdr:nvSpPr>
        <xdr:cNvPr id="738" name="テキスト ボックス 737"/>
        <xdr:cNvSpPr txBox="1"/>
      </xdr:nvSpPr>
      <xdr:spPr>
        <a:xfrm>
          <a:off x="19356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134185</xdr:rowOff>
    </xdr:from>
    <xdr:to>
      <xdr:col>27</xdr:col>
      <xdr:colOff>161925</xdr:colOff>
      <xdr:row>39</xdr:row>
      <xdr:rowOff>64335</xdr:rowOff>
    </xdr:to>
    <xdr:sp macro="" textlink="">
      <xdr:nvSpPr>
        <xdr:cNvPr id="739" name="円/楕円 738"/>
        <xdr:cNvSpPr/>
      </xdr:nvSpPr>
      <xdr:spPr>
        <a:xfrm>
          <a:off x="18605500" y="664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55462</xdr:rowOff>
    </xdr:from>
    <xdr:ext cx="378565" cy="259045"/>
    <xdr:sp macro="" textlink="">
      <xdr:nvSpPr>
        <xdr:cNvPr id="740" name="テキスト ボックス 739"/>
        <xdr:cNvSpPr txBox="1"/>
      </xdr:nvSpPr>
      <xdr:spPr>
        <a:xfrm>
          <a:off x="18467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4" name="直線コネクタ 763"/>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5"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66" name="直線コネクタ 765"/>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67"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68" name="直線コネクタ 767"/>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67539</xdr:rowOff>
    </xdr:from>
    <xdr:to>
      <xdr:col>32</xdr:col>
      <xdr:colOff>187325</xdr:colOff>
      <xdr:row>57</xdr:row>
      <xdr:rowOff>76988</xdr:rowOff>
    </xdr:to>
    <xdr:cxnSp macro="">
      <xdr:nvCxnSpPr>
        <xdr:cNvPr id="769" name="直線コネクタ 768"/>
        <xdr:cNvCxnSpPr/>
      </xdr:nvCxnSpPr>
      <xdr:spPr>
        <a:xfrm>
          <a:off x="21323300" y="9840189"/>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69842</xdr:rowOff>
    </xdr:from>
    <xdr:ext cx="469744" cy="259045"/>
    <xdr:sp macro="" textlink="">
      <xdr:nvSpPr>
        <xdr:cNvPr id="770" name="貸付金平均値テキスト"/>
        <xdr:cNvSpPr txBox="1"/>
      </xdr:nvSpPr>
      <xdr:spPr>
        <a:xfrm>
          <a:off x="22212300" y="9842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1" name="フローチャート : 判断 770"/>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115621</xdr:rowOff>
    </xdr:from>
    <xdr:to>
      <xdr:col>31</xdr:col>
      <xdr:colOff>34925</xdr:colOff>
      <xdr:row>57</xdr:row>
      <xdr:rowOff>67539</xdr:rowOff>
    </xdr:to>
    <xdr:cxnSp macro="">
      <xdr:nvCxnSpPr>
        <xdr:cNvPr id="772" name="直線コネクタ 771"/>
        <xdr:cNvCxnSpPr/>
      </xdr:nvCxnSpPr>
      <xdr:spPr>
        <a:xfrm>
          <a:off x="20434300" y="9716821"/>
          <a:ext cx="8890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3" name="フローチャート : 判断 772"/>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49763</xdr:rowOff>
    </xdr:from>
    <xdr:ext cx="469744" cy="259045"/>
    <xdr:sp macro="" textlink="">
      <xdr:nvSpPr>
        <xdr:cNvPr id="774" name="テキスト ボックス 773"/>
        <xdr:cNvSpPr txBox="1"/>
      </xdr:nvSpPr>
      <xdr:spPr>
        <a:xfrm>
          <a:off x="21088427"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115621</xdr:rowOff>
    </xdr:from>
    <xdr:to>
      <xdr:col>29</xdr:col>
      <xdr:colOff>517525</xdr:colOff>
      <xdr:row>57</xdr:row>
      <xdr:rowOff>60033</xdr:rowOff>
    </xdr:to>
    <xdr:cxnSp macro="">
      <xdr:nvCxnSpPr>
        <xdr:cNvPr id="775" name="直線コネクタ 774"/>
        <xdr:cNvCxnSpPr/>
      </xdr:nvCxnSpPr>
      <xdr:spPr>
        <a:xfrm flipV="1">
          <a:off x="19545300" y="9716821"/>
          <a:ext cx="889000" cy="1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76" name="フローチャート : 判断 775"/>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23855</xdr:rowOff>
    </xdr:from>
    <xdr:ext cx="469744" cy="259045"/>
    <xdr:sp macro="" textlink="">
      <xdr:nvSpPr>
        <xdr:cNvPr id="777" name="テキスト ボックス 776"/>
        <xdr:cNvSpPr txBox="1"/>
      </xdr:nvSpPr>
      <xdr:spPr>
        <a:xfrm>
          <a:off x="20199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20942</xdr:rowOff>
    </xdr:from>
    <xdr:to>
      <xdr:col>28</xdr:col>
      <xdr:colOff>314325</xdr:colOff>
      <xdr:row>57</xdr:row>
      <xdr:rowOff>60033</xdr:rowOff>
    </xdr:to>
    <xdr:cxnSp macro="">
      <xdr:nvCxnSpPr>
        <xdr:cNvPr id="778" name="直線コネクタ 777"/>
        <xdr:cNvCxnSpPr/>
      </xdr:nvCxnSpPr>
      <xdr:spPr>
        <a:xfrm>
          <a:off x="18656300" y="9622142"/>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79" name="フローチャート : 判断 778"/>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17454</xdr:rowOff>
    </xdr:from>
    <xdr:ext cx="469744" cy="259045"/>
    <xdr:sp macro="" textlink="">
      <xdr:nvSpPr>
        <xdr:cNvPr id="780" name="テキスト ボックス 779"/>
        <xdr:cNvSpPr txBox="1"/>
      </xdr:nvSpPr>
      <xdr:spPr>
        <a:xfrm>
          <a:off x="19310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1" name="フローチャート : 判断 780"/>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147375</xdr:rowOff>
    </xdr:from>
    <xdr:ext cx="469744" cy="259045"/>
    <xdr:sp macro="" textlink="">
      <xdr:nvSpPr>
        <xdr:cNvPr id="782" name="テキスト ボックス 781"/>
        <xdr:cNvSpPr txBox="1"/>
      </xdr:nvSpPr>
      <xdr:spPr>
        <a:xfrm>
          <a:off x="18421427" y="99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26188</xdr:rowOff>
    </xdr:from>
    <xdr:to>
      <xdr:col>32</xdr:col>
      <xdr:colOff>238125</xdr:colOff>
      <xdr:row>57</xdr:row>
      <xdr:rowOff>127788</xdr:rowOff>
    </xdr:to>
    <xdr:sp macro="" textlink="">
      <xdr:nvSpPr>
        <xdr:cNvPr id="788" name="円/楕円 787"/>
        <xdr:cNvSpPr/>
      </xdr:nvSpPr>
      <xdr:spPr>
        <a:xfrm>
          <a:off x="22110700" y="97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49065</xdr:rowOff>
    </xdr:from>
    <xdr:ext cx="469744" cy="259045"/>
    <xdr:sp macro="" textlink="">
      <xdr:nvSpPr>
        <xdr:cNvPr id="789" name="貸付金該当値テキスト"/>
        <xdr:cNvSpPr txBox="1"/>
      </xdr:nvSpPr>
      <xdr:spPr>
        <a:xfrm>
          <a:off x="22212300" y="965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16739</xdr:rowOff>
    </xdr:from>
    <xdr:to>
      <xdr:col>31</xdr:col>
      <xdr:colOff>85725</xdr:colOff>
      <xdr:row>57</xdr:row>
      <xdr:rowOff>118339</xdr:rowOff>
    </xdr:to>
    <xdr:sp macro="" textlink="">
      <xdr:nvSpPr>
        <xdr:cNvPr id="790" name="円/楕円 789"/>
        <xdr:cNvSpPr/>
      </xdr:nvSpPr>
      <xdr:spPr>
        <a:xfrm>
          <a:off x="21272500" y="97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134866</xdr:rowOff>
    </xdr:from>
    <xdr:ext cx="469744" cy="259045"/>
    <xdr:sp macro="" textlink="">
      <xdr:nvSpPr>
        <xdr:cNvPr id="791" name="テキスト ボックス 790"/>
        <xdr:cNvSpPr txBox="1"/>
      </xdr:nvSpPr>
      <xdr:spPr>
        <a:xfrm>
          <a:off x="21088427" y="956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64821</xdr:rowOff>
    </xdr:from>
    <xdr:to>
      <xdr:col>29</xdr:col>
      <xdr:colOff>568325</xdr:colOff>
      <xdr:row>56</xdr:row>
      <xdr:rowOff>166421</xdr:rowOff>
    </xdr:to>
    <xdr:sp macro="" textlink="">
      <xdr:nvSpPr>
        <xdr:cNvPr id="792" name="円/楕円 791"/>
        <xdr:cNvSpPr/>
      </xdr:nvSpPr>
      <xdr:spPr>
        <a:xfrm>
          <a:off x="20383500" y="96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11498</xdr:rowOff>
    </xdr:from>
    <xdr:ext cx="534377" cy="259045"/>
    <xdr:sp macro="" textlink="">
      <xdr:nvSpPr>
        <xdr:cNvPr id="793" name="テキスト ボックス 792"/>
        <xdr:cNvSpPr txBox="1"/>
      </xdr:nvSpPr>
      <xdr:spPr>
        <a:xfrm>
          <a:off x="20167111" y="94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9233</xdr:rowOff>
    </xdr:from>
    <xdr:to>
      <xdr:col>28</xdr:col>
      <xdr:colOff>365125</xdr:colOff>
      <xdr:row>57</xdr:row>
      <xdr:rowOff>110833</xdr:rowOff>
    </xdr:to>
    <xdr:sp macro="" textlink="">
      <xdr:nvSpPr>
        <xdr:cNvPr id="794" name="円/楕円 793"/>
        <xdr:cNvSpPr/>
      </xdr:nvSpPr>
      <xdr:spPr>
        <a:xfrm>
          <a:off x="19494500" y="97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127360</xdr:rowOff>
    </xdr:from>
    <xdr:ext cx="469744" cy="259045"/>
    <xdr:sp macro="" textlink="">
      <xdr:nvSpPr>
        <xdr:cNvPr id="795" name="テキスト ボックス 794"/>
        <xdr:cNvSpPr txBox="1"/>
      </xdr:nvSpPr>
      <xdr:spPr>
        <a:xfrm>
          <a:off x="19310427" y="955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141592</xdr:rowOff>
    </xdr:from>
    <xdr:to>
      <xdr:col>27</xdr:col>
      <xdr:colOff>161925</xdr:colOff>
      <xdr:row>56</xdr:row>
      <xdr:rowOff>71742</xdr:rowOff>
    </xdr:to>
    <xdr:sp macro="" textlink="">
      <xdr:nvSpPr>
        <xdr:cNvPr id="796" name="円/楕円 795"/>
        <xdr:cNvSpPr/>
      </xdr:nvSpPr>
      <xdr:spPr>
        <a:xfrm>
          <a:off x="18605500" y="95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88269</xdr:rowOff>
    </xdr:from>
    <xdr:ext cx="534377" cy="259045"/>
    <xdr:sp macro="" textlink="">
      <xdr:nvSpPr>
        <xdr:cNvPr id="797" name="テキスト ボックス 796"/>
        <xdr:cNvSpPr txBox="1"/>
      </xdr:nvSpPr>
      <xdr:spPr>
        <a:xfrm>
          <a:off x="18389111" y="93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0" name="テキスト ボックス 80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2" name="テキスト ボックス 81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4" name="テキスト ボックス 81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6" name="テキスト ボックス 81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8" name="テキスト ボックス 81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4" name="直線コネクタ 823"/>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25"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26" name="直線コネクタ 825"/>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27"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28" name="直線コネクタ 827"/>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95515</xdr:rowOff>
    </xdr:from>
    <xdr:to>
      <xdr:col>32</xdr:col>
      <xdr:colOff>187325</xdr:colOff>
      <xdr:row>76</xdr:row>
      <xdr:rowOff>167590</xdr:rowOff>
    </xdr:to>
    <xdr:cxnSp macro="">
      <xdr:nvCxnSpPr>
        <xdr:cNvPr id="829" name="直線コネクタ 828"/>
        <xdr:cNvCxnSpPr/>
      </xdr:nvCxnSpPr>
      <xdr:spPr>
        <a:xfrm flipV="1">
          <a:off x="21323300" y="13125715"/>
          <a:ext cx="838200" cy="7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80652</xdr:rowOff>
    </xdr:from>
    <xdr:ext cx="534377" cy="259045"/>
    <xdr:sp macro="" textlink="">
      <xdr:nvSpPr>
        <xdr:cNvPr id="830" name="繰出金平均値テキスト"/>
        <xdr:cNvSpPr txBox="1"/>
      </xdr:nvSpPr>
      <xdr:spPr>
        <a:xfrm>
          <a:off x="22212300" y="1311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1" name="フローチャート : 判断 830"/>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167590</xdr:rowOff>
    </xdr:from>
    <xdr:to>
      <xdr:col>31</xdr:col>
      <xdr:colOff>34925</xdr:colOff>
      <xdr:row>77</xdr:row>
      <xdr:rowOff>125723</xdr:rowOff>
    </xdr:to>
    <xdr:cxnSp macro="">
      <xdr:nvCxnSpPr>
        <xdr:cNvPr id="832" name="直線コネクタ 831"/>
        <xdr:cNvCxnSpPr/>
      </xdr:nvCxnSpPr>
      <xdr:spPr>
        <a:xfrm flipV="1">
          <a:off x="20434300" y="13197790"/>
          <a:ext cx="889000" cy="1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3" name="フローチャート : 判断 832"/>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82676</xdr:rowOff>
    </xdr:from>
    <xdr:ext cx="534377" cy="259045"/>
    <xdr:sp macro="" textlink="">
      <xdr:nvSpPr>
        <xdr:cNvPr id="834" name="テキスト ボックス 833"/>
        <xdr:cNvSpPr txBox="1"/>
      </xdr:nvSpPr>
      <xdr:spPr>
        <a:xfrm>
          <a:off x="21056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97245</xdr:rowOff>
    </xdr:from>
    <xdr:to>
      <xdr:col>29</xdr:col>
      <xdr:colOff>517525</xdr:colOff>
      <xdr:row>77</xdr:row>
      <xdr:rowOff>125723</xdr:rowOff>
    </xdr:to>
    <xdr:cxnSp macro="">
      <xdr:nvCxnSpPr>
        <xdr:cNvPr id="835" name="直線コネクタ 834"/>
        <xdr:cNvCxnSpPr/>
      </xdr:nvCxnSpPr>
      <xdr:spPr>
        <a:xfrm>
          <a:off x="19545300" y="13298895"/>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36" name="フローチャート : 判断 835"/>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37" name="テキスト ボックス 836"/>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72622</xdr:rowOff>
    </xdr:from>
    <xdr:to>
      <xdr:col>28</xdr:col>
      <xdr:colOff>314325</xdr:colOff>
      <xdr:row>77</xdr:row>
      <xdr:rowOff>97245</xdr:rowOff>
    </xdr:to>
    <xdr:cxnSp macro="">
      <xdr:nvCxnSpPr>
        <xdr:cNvPr id="838" name="直線コネクタ 837"/>
        <xdr:cNvCxnSpPr/>
      </xdr:nvCxnSpPr>
      <xdr:spPr>
        <a:xfrm>
          <a:off x="18656300" y="13274272"/>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39" name="フローチャート : 判断 838"/>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125024</xdr:rowOff>
    </xdr:from>
    <xdr:ext cx="534377" cy="259045"/>
    <xdr:sp macro="" textlink="">
      <xdr:nvSpPr>
        <xdr:cNvPr id="840" name="テキスト ボックス 839"/>
        <xdr:cNvSpPr txBox="1"/>
      </xdr:nvSpPr>
      <xdr:spPr>
        <a:xfrm>
          <a:off x="19278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1" name="フローチャート : 判断 840"/>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2" name="テキスト ボックス 841"/>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44715</xdr:rowOff>
    </xdr:from>
    <xdr:to>
      <xdr:col>32</xdr:col>
      <xdr:colOff>238125</xdr:colOff>
      <xdr:row>76</xdr:row>
      <xdr:rowOff>146315</xdr:rowOff>
    </xdr:to>
    <xdr:sp macro="" textlink="">
      <xdr:nvSpPr>
        <xdr:cNvPr id="848" name="円/楕円 847"/>
        <xdr:cNvSpPr/>
      </xdr:nvSpPr>
      <xdr:spPr>
        <a:xfrm>
          <a:off x="22110700" y="130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67592</xdr:rowOff>
    </xdr:from>
    <xdr:ext cx="534377" cy="259045"/>
    <xdr:sp macro="" textlink="">
      <xdr:nvSpPr>
        <xdr:cNvPr id="849" name="繰出金該当値テキスト"/>
        <xdr:cNvSpPr txBox="1"/>
      </xdr:nvSpPr>
      <xdr:spPr>
        <a:xfrm>
          <a:off x="22212300" y="129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116790</xdr:rowOff>
    </xdr:from>
    <xdr:to>
      <xdr:col>31</xdr:col>
      <xdr:colOff>85725</xdr:colOff>
      <xdr:row>77</xdr:row>
      <xdr:rowOff>46940</xdr:rowOff>
    </xdr:to>
    <xdr:sp macro="" textlink="">
      <xdr:nvSpPr>
        <xdr:cNvPr id="850" name="円/楕円 849"/>
        <xdr:cNvSpPr/>
      </xdr:nvSpPr>
      <xdr:spPr>
        <a:xfrm>
          <a:off x="21272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63466</xdr:rowOff>
    </xdr:from>
    <xdr:ext cx="534377" cy="259045"/>
    <xdr:sp macro="" textlink="">
      <xdr:nvSpPr>
        <xdr:cNvPr id="851" name="テキスト ボックス 850"/>
        <xdr:cNvSpPr txBox="1"/>
      </xdr:nvSpPr>
      <xdr:spPr>
        <a:xfrm>
          <a:off x="21056111" y="129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74923</xdr:rowOff>
    </xdr:from>
    <xdr:to>
      <xdr:col>29</xdr:col>
      <xdr:colOff>568325</xdr:colOff>
      <xdr:row>78</xdr:row>
      <xdr:rowOff>5073</xdr:rowOff>
    </xdr:to>
    <xdr:sp macro="" textlink="">
      <xdr:nvSpPr>
        <xdr:cNvPr id="852" name="円/楕円 851"/>
        <xdr:cNvSpPr/>
      </xdr:nvSpPr>
      <xdr:spPr>
        <a:xfrm>
          <a:off x="20383500" y="132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167650</xdr:rowOff>
    </xdr:from>
    <xdr:ext cx="534377" cy="259045"/>
    <xdr:sp macro="" textlink="">
      <xdr:nvSpPr>
        <xdr:cNvPr id="853" name="テキスト ボックス 852"/>
        <xdr:cNvSpPr txBox="1"/>
      </xdr:nvSpPr>
      <xdr:spPr>
        <a:xfrm>
          <a:off x="20167111" y="133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46445</xdr:rowOff>
    </xdr:from>
    <xdr:to>
      <xdr:col>28</xdr:col>
      <xdr:colOff>365125</xdr:colOff>
      <xdr:row>77</xdr:row>
      <xdr:rowOff>148045</xdr:rowOff>
    </xdr:to>
    <xdr:sp macro="" textlink="">
      <xdr:nvSpPr>
        <xdr:cNvPr id="854" name="円/楕円 853"/>
        <xdr:cNvSpPr/>
      </xdr:nvSpPr>
      <xdr:spPr>
        <a:xfrm>
          <a:off x="19494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139172</xdr:rowOff>
    </xdr:from>
    <xdr:ext cx="534377" cy="259045"/>
    <xdr:sp macro="" textlink="">
      <xdr:nvSpPr>
        <xdr:cNvPr id="855" name="テキスト ボックス 854"/>
        <xdr:cNvSpPr txBox="1"/>
      </xdr:nvSpPr>
      <xdr:spPr>
        <a:xfrm>
          <a:off x="19278111" y="133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21822</xdr:rowOff>
    </xdr:from>
    <xdr:to>
      <xdr:col>27</xdr:col>
      <xdr:colOff>161925</xdr:colOff>
      <xdr:row>77</xdr:row>
      <xdr:rowOff>123422</xdr:rowOff>
    </xdr:to>
    <xdr:sp macro="" textlink="">
      <xdr:nvSpPr>
        <xdr:cNvPr id="856" name="円/楕円 855"/>
        <xdr:cNvSpPr/>
      </xdr:nvSpPr>
      <xdr:spPr>
        <a:xfrm>
          <a:off x="18605500" y="132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114549</xdr:rowOff>
    </xdr:from>
    <xdr:ext cx="534377" cy="259045"/>
    <xdr:sp macro="" textlink="">
      <xdr:nvSpPr>
        <xdr:cNvPr id="857" name="テキスト ボックス 856"/>
        <xdr:cNvSpPr txBox="1"/>
      </xdr:nvSpPr>
      <xdr:spPr>
        <a:xfrm>
          <a:off x="18389111" y="133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mj-ea"/>
              <a:ea typeface="+mj-ea"/>
              <a:cs typeface="+mn-cs"/>
            </a:rPr>
            <a:t>　歳出決算総額は、住民一人当たり</a:t>
          </a:r>
          <a:r>
            <a:rPr kumimoji="1" lang="en-US" altLang="ja-JP" sz="1300" baseline="0">
              <a:solidFill>
                <a:schemeClr val="dk1"/>
              </a:solidFill>
              <a:effectLst/>
              <a:latin typeface="+mj-ea"/>
              <a:ea typeface="+mj-ea"/>
              <a:cs typeface="+mn-cs"/>
            </a:rPr>
            <a:t>470,383</a:t>
          </a:r>
          <a:r>
            <a:rPr kumimoji="1" lang="ja-JP" altLang="ja-JP" sz="1300" baseline="0">
              <a:solidFill>
                <a:schemeClr val="dk1"/>
              </a:solidFill>
              <a:effectLst/>
              <a:latin typeface="+mj-ea"/>
              <a:ea typeface="+mj-ea"/>
              <a:cs typeface="+mn-cs"/>
            </a:rPr>
            <a:t>円となっている。主な構成項目である補助費等については、前年度比</a:t>
          </a:r>
          <a:r>
            <a:rPr kumimoji="1" lang="en-US" altLang="ja-JP" sz="1300" baseline="0">
              <a:solidFill>
                <a:schemeClr val="dk1"/>
              </a:solidFill>
              <a:effectLst/>
              <a:latin typeface="+mj-ea"/>
              <a:ea typeface="+mj-ea"/>
              <a:cs typeface="+mn-cs"/>
            </a:rPr>
            <a:t>14,726</a:t>
          </a:r>
          <a:r>
            <a:rPr kumimoji="1" lang="ja-JP" altLang="ja-JP" sz="1300" baseline="0">
              <a:solidFill>
                <a:schemeClr val="dk1"/>
              </a:solidFill>
              <a:effectLst/>
              <a:latin typeface="+mj-ea"/>
              <a:ea typeface="+mj-ea"/>
              <a:cs typeface="+mn-cs"/>
            </a:rPr>
            <a:t>円増の住民一人当たり</a:t>
          </a:r>
          <a:r>
            <a:rPr kumimoji="1" lang="en-US" altLang="ja-JP" sz="1300" baseline="0">
              <a:solidFill>
                <a:schemeClr val="dk1"/>
              </a:solidFill>
              <a:effectLst/>
              <a:latin typeface="+mj-ea"/>
              <a:ea typeface="+mj-ea"/>
              <a:cs typeface="+mn-cs"/>
            </a:rPr>
            <a:t>80,451</a:t>
          </a:r>
          <a:r>
            <a:rPr kumimoji="1" lang="ja-JP" altLang="ja-JP" sz="1300" baseline="0">
              <a:solidFill>
                <a:schemeClr val="dk1"/>
              </a:solidFill>
              <a:effectLst/>
              <a:latin typeface="+mj-ea"/>
              <a:ea typeface="+mj-ea"/>
              <a:cs typeface="+mn-cs"/>
            </a:rPr>
            <a:t>円となっており、類似団体平均及び県内平均と比較しても高い水準にある。ごみ処理業務や消防業務を一部事務組合で行っていることや、各種団体への補助金が多額であることが要因として挙げられる。また、平成</a:t>
          </a:r>
          <a:r>
            <a:rPr kumimoji="1" lang="en-US" altLang="ja-JP" sz="1300" baseline="0">
              <a:solidFill>
                <a:schemeClr val="dk1"/>
              </a:solidFill>
              <a:effectLst/>
              <a:latin typeface="+mj-ea"/>
              <a:ea typeface="+mj-ea"/>
              <a:cs typeface="+mn-cs"/>
            </a:rPr>
            <a:t>27</a:t>
          </a:r>
          <a:r>
            <a:rPr kumimoji="1" lang="ja-JP" altLang="ja-JP" sz="1300" baseline="0">
              <a:solidFill>
                <a:schemeClr val="dk1"/>
              </a:solidFill>
              <a:effectLst/>
              <a:latin typeface="+mj-ea"/>
              <a:ea typeface="+mj-ea"/>
              <a:cs typeface="+mn-cs"/>
            </a:rPr>
            <a:t>年度は、市内企業へ多額の歳出還付があったことも増額の大きな要因となっている。今後、市単独補助金の見直しを行い、効率的・効果的な施策・事業を選択していくなど、経常経費の削減に努める。</a:t>
          </a:r>
          <a:endParaRPr lang="ja-JP" altLang="ja-JP" sz="1300">
            <a:effectLst/>
            <a:latin typeface="+mj-ea"/>
            <a:ea typeface="+mj-ea"/>
          </a:endParaRPr>
        </a:p>
        <a:p>
          <a:pPr eaLnBrk="1" fontAlgn="auto" latinLnBrk="0" hangingPunct="1"/>
          <a:r>
            <a:rPr kumimoji="1" lang="ja-JP" altLang="ja-JP" sz="1300" baseline="0">
              <a:solidFill>
                <a:schemeClr val="dk1"/>
              </a:solidFill>
              <a:effectLst/>
              <a:latin typeface="+mj-ea"/>
              <a:ea typeface="+mj-ea"/>
              <a:cs typeface="+mn-cs"/>
            </a:rPr>
            <a:t>　扶助費については、前年度比</a:t>
          </a:r>
          <a:r>
            <a:rPr kumimoji="1" lang="en-US" altLang="ja-JP" sz="1300" baseline="0">
              <a:solidFill>
                <a:schemeClr val="dk1"/>
              </a:solidFill>
              <a:effectLst/>
              <a:latin typeface="+mj-ea"/>
              <a:ea typeface="+mj-ea"/>
              <a:cs typeface="+mn-cs"/>
            </a:rPr>
            <a:t>5,911</a:t>
          </a:r>
          <a:r>
            <a:rPr kumimoji="1" lang="ja-JP" altLang="ja-JP" sz="1300" baseline="0">
              <a:solidFill>
                <a:schemeClr val="dk1"/>
              </a:solidFill>
              <a:effectLst/>
              <a:latin typeface="+mj-ea"/>
              <a:ea typeface="+mj-ea"/>
              <a:cs typeface="+mn-cs"/>
            </a:rPr>
            <a:t>円増の住民一人当たり</a:t>
          </a:r>
          <a:r>
            <a:rPr kumimoji="1" lang="en-US" altLang="ja-JP" sz="1300" baseline="0">
              <a:solidFill>
                <a:schemeClr val="dk1"/>
              </a:solidFill>
              <a:effectLst/>
              <a:latin typeface="+mj-ea"/>
              <a:ea typeface="+mj-ea"/>
              <a:cs typeface="+mn-cs"/>
            </a:rPr>
            <a:t>79,397</a:t>
          </a:r>
          <a:r>
            <a:rPr kumimoji="1" lang="ja-JP" altLang="ja-JP" sz="1300" baseline="0">
              <a:solidFill>
                <a:schemeClr val="dk1"/>
              </a:solidFill>
              <a:effectLst/>
              <a:latin typeface="+mj-ea"/>
              <a:ea typeface="+mj-ea"/>
              <a:cs typeface="+mn-cs"/>
            </a:rPr>
            <a:t>円となっており、平成</a:t>
          </a:r>
          <a:r>
            <a:rPr kumimoji="1" lang="en-US" altLang="ja-JP" sz="1300" baseline="0">
              <a:solidFill>
                <a:schemeClr val="dk1"/>
              </a:solidFill>
              <a:effectLst/>
              <a:latin typeface="+mj-ea"/>
              <a:ea typeface="+mj-ea"/>
              <a:cs typeface="+mn-cs"/>
            </a:rPr>
            <a:t>24</a:t>
          </a:r>
          <a:r>
            <a:rPr kumimoji="1" lang="ja-JP" altLang="ja-JP" sz="1300" baseline="0">
              <a:solidFill>
                <a:schemeClr val="dk1"/>
              </a:solidFill>
              <a:effectLst/>
              <a:latin typeface="+mj-ea"/>
              <a:ea typeface="+mj-ea"/>
              <a:cs typeface="+mn-cs"/>
            </a:rPr>
            <a:t>年度まで類似団体と同水準にあったものが、子育て支援に係る経費や障害者や高齢者支援に係る経費、生活保護費などの急激な増加により、類似団体平均を大きく上回っている。今後も経費の増加が見込まれるが、</a:t>
          </a:r>
          <a:r>
            <a:rPr kumimoji="1" lang="ja-JP" altLang="ja-JP" sz="1300">
              <a:solidFill>
                <a:schemeClr val="dk1"/>
              </a:solidFill>
              <a:effectLst/>
              <a:latin typeface="+mj-ea"/>
              <a:ea typeface="+mj-ea"/>
              <a:cs typeface="+mn-cs"/>
            </a:rPr>
            <a:t>資格審査等の適正化や市単独事業の見直しを行うなど、扶助費総額の抑制に努める。</a:t>
          </a:r>
          <a:endParaRPr lang="ja-JP" altLang="ja-JP" sz="1300">
            <a:effectLst/>
            <a:latin typeface="+mj-ea"/>
            <a:ea typeface="+mj-ea"/>
          </a:endParaRPr>
        </a:p>
        <a:p>
          <a:pPr eaLnBrk="1" fontAlgn="auto" latinLnBrk="0" hangingPunct="1"/>
          <a:r>
            <a:rPr kumimoji="1" lang="ja-JP" altLang="ja-JP" sz="1300" baseline="0">
              <a:solidFill>
                <a:schemeClr val="dk1"/>
              </a:solidFill>
              <a:effectLst/>
              <a:latin typeface="+mj-ea"/>
              <a:ea typeface="+mj-ea"/>
              <a:cs typeface="+mn-cs"/>
            </a:rPr>
            <a:t>　人件費については、住民一人当たり</a:t>
          </a:r>
          <a:r>
            <a:rPr kumimoji="1" lang="en-US" altLang="ja-JP" sz="1300" baseline="0">
              <a:solidFill>
                <a:schemeClr val="dk1"/>
              </a:solidFill>
              <a:effectLst/>
              <a:latin typeface="+mj-ea"/>
              <a:ea typeface="+mj-ea"/>
              <a:cs typeface="+mn-cs"/>
            </a:rPr>
            <a:t>66,705</a:t>
          </a:r>
          <a:r>
            <a:rPr kumimoji="1" lang="ja-JP" altLang="ja-JP" sz="1300" baseline="0">
              <a:solidFill>
                <a:schemeClr val="dk1"/>
              </a:solidFill>
              <a:effectLst/>
              <a:latin typeface="+mj-ea"/>
              <a:ea typeface="+mj-ea"/>
              <a:cs typeface="+mn-cs"/>
            </a:rPr>
            <a:t>円となっており、類似団体平均を下回っている。地域手当の支給率改正が平成</a:t>
          </a:r>
          <a:r>
            <a:rPr kumimoji="1" lang="en-US" altLang="ja-JP" sz="1300" baseline="0">
              <a:solidFill>
                <a:schemeClr val="dk1"/>
              </a:solidFill>
              <a:effectLst/>
              <a:latin typeface="+mj-ea"/>
              <a:ea typeface="+mj-ea"/>
              <a:cs typeface="+mn-cs"/>
            </a:rPr>
            <a:t>25</a:t>
          </a:r>
          <a:r>
            <a:rPr kumimoji="1" lang="ja-JP" altLang="ja-JP" sz="1300" baseline="0">
              <a:solidFill>
                <a:schemeClr val="dk1"/>
              </a:solidFill>
              <a:effectLst/>
              <a:latin typeface="+mj-ea"/>
              <a:ea typeface="+mj-ea"/>
              <a:cs typeface="+mn-cs"/>
            </a:rPr>
            <a:t>年</a:t>
          </a:r>
          <a:r>
            <a:rPr kumimoji="1" lang="en-US" altLang="ja-JP" sz="1300" baseline="0">
              <a:solidFill>
                <a:schemeClr val="dk1"/>
              </a:solidFill>
              <a:effectLst/>
              <a:latin typeface="+mj-ea"/>
              <a:ea typeface="+mj-ea"/>
              <a:cs typeface="+mn-cs"/>
            </a:rPr>
            <a:t>7</a:t>
          </a:r>
          <a:r>
            <a:rPr kumimoji="1" lang="ja-JP" altLang="ja-JP" sz="1300" baseline="0">
              <a:solidFill>
                <a:schemeClr val="dk1"/>
              </a:solidFill>
              <a:effectLst/>
              <a:latin typeface="+mj-ea"/>
              <a:ea typeface="+mj-ea"/>
              <a:cs typeface="+mn-cs"/>
            </a:rPr>
            <a:t>月にあり、平成</a:t>
          </a:r>
          <a:r>
            <a:rPr kumimoji="1" lang="en-US" altLang="ja-JP" sz="1300" baseline="0">
              <a:solidFill>
                <a:schemeClr val="dk1"/>
              </a:solidFill>
              <a:effectLst/>
              <a:latin typeface="+mj-ea"/>
              <a:ea typeface="+mj-ea"/>
              <a:cs typeface="+mn-cs"/>
            </a:rPr>
            <a:t>26</a:t>
          </a:r>
          <a:r>
            <a:rPr kumimoji="1" lang="ja-JP" altLang="ja-JP" sz="1300" baseline="0">
              <a:solidFill>
                <a:schemeClr val="dk1"/>
              </a:solidFill>
              <a:effectLst/>
              <a:latin typeface="+mj-ea"/>
              <a:ea typeface="+mj-ea"/>
              <a:cs typeface="+mn-cs"/>
            </a:rPr>
            <a:t>年度に上昇しているが、全体的に下降傾向にある。今後も、</a:t>
          </a:r>
          <a:r>
            <a:rPr kumimoji="1" lang="ja-JP" altLang="ja-JP" sz="1300">
              <a:solidFill>
                <a:schemeClr val="dk1"/>
              </a:solidFill>
              <a:effectLst/>
              <a:latin typeface="+mj-ea"/>
              <a:ea typeface="+mj-ea"/>
              <a:cs typeface="+mn-cs"/>
            </a:rPr>
            <a:t>定員適正化計画に基づく定員管理（平成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a:t>
          </a:r>
          <a:r>
            <a:rPr kumimoji="1" lang="en-US" altLang="ja-JP" sz="1300">
              <a:solidFill>
                <a:schemeClr val="dk1"/>
              </a:solidFill>
              <a:effectLst/>
              <a:latin typeface="+mj-ea"/>
              <a:ea typeface="+mj-ea"/>
              <a:cs typeface="+mn-cs"/>
            </a:rPr>
            <a:t>5</a:t>
          </a:r>
          <a:r>
            <a:rPr kumimoji="1" lang="ja-JP" altLang="ja-JP" sz="1300">
              <a:solidFill>
                <a:schemeClr val="dk1"/>
              </a:solidFill>
              <a:effectLst/>
              <a:latin typeface="+mj-ea"/>
              <a:ea typeface="+mj-ea"/>
              <a:cs typeface="+mn-cs"/>
            </a:rPr>
            <a:t>年間で職員数を</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％減）などにより、更なる人件費削減に努めていく。</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栃木県大田原市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72,892
71,931
354.36
35,565,299
34,287,172
1,155,560
19,696,715
31,049,051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126746</xdr:rowOff>
    </xdr:from>
    <xdr:to>
      <xdr:col>6</xdr:col>
      <xdr:colOff>511175</xdr:colOff>
      <xdr:row>34</xdr:row>
      <xdr:rowOff>165608</xdr:rowOff>
    </xdr:to>
    <xdr:cxnSp macro="">
      <xdr:nvCxnSpPr>
        <xdr:cNvPr id="61" name="直線コネクタ 60"/>
        <xdr:cNvCxnSpPr/>
      </xdr:nvCxnSpPr>
      <xdr:spPr>
        <a:xfrm flipV="1">
          <a:off x="3797300" y="595604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139717</xdr:rowOff>
    </xdr:from>
    <xdr:ext cx="469744" cy="259045"/>
    <xdr:sp macro="" textlink="">
      <xdr:nvSpPr>
        <xdr:cNvPr id="62" name="議会費平均値テキスト"/>
        <xdr:cNvSpPr txBox="1"/>
      </xdr:nvSpPr>
      <xdr:spPr>
        <a:xfrm>
          <a:off x="4686300" y="596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165608</xdr:rowOff>
    </xdr:from>
    <xdr:to>
      <xdr:col>5</xdr:col>
      <xdr:colOff>358775</xdr:colOff>
      <xdr:row>35</xdr:row>
      <xdr:rowOff>89408</xdr:rowOff>
    </xdr:to>
    <xdr:cxnSp macro="">
      <xdr:nvCxnSpPr>
        <xdr:cNvPr id="64" name="直線コネクタ 63"/>
        <xdr:cNvCxnSpPr/>
      </xdr:nvCxnSpPr>
      <xdr:spPr>
        <a:xfrm flipV="1">
          <a:off x="2908300" y="599490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156862</xdr:rowOff>
    </xdr:from>
    <xdr:ext cx="469744" cy="259045"/>
    <xdr:sp macro="" textlink="">
      <xdr:nvSpPr>
        <xdr:cNvPr id="66" name="テキスト ボックス 65"/>
        <xdr:cNvSpPr txBox="1"/>
      </xdr:nvSpPr>
      <xdr:spPr>
        <a:xfrm>
          <a:off x="3562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79883</xdr:rowOff>
    </xdr:from>
    <xdr:to>
      <xdr:col>4</xdr:col>
      <xdr:colOff>155575</xdr:colOff>
      <xdr:row>35</xdr:row>
      <xdr:rowOff>89408</xdr:rowOff>
    </xdr:to>
    <xdr:cxnSp macro="">
      <xdr:nvCxnSpPr>
        <xdr:cNvPr id="67" name="直線コネクタ 66"/>
        <xdr:cNvCxnSpPr/>
      </xdr:nvCxnSpPr>
      <xdr:spPr>
        <a:xfrm>
          <a:off x="2019300" y="608063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34925</xdr:rowOff>
    </xdr:from>
    <xdr:to>
      <xdr:col>2</xdr:col>
      <xdr:colOff>638175</xdr:colOff>
      <xdr:row>35</xdr:row>
      <xdr:rowOff>79883</xdr:rowOff>
    </xdr:to>
    <xdr:cxnSp macro="">
      <xdr:nvCxnSpPr>
        <xdr:cNvPr id="70" name="直線コネクタ 69"/>
        <xdr:cNvCxnSpPr/>
      </xdr:nvCxnSpPr>
      <xdr:spPr>
        <a:xfrm>
          <a:off x="1130300" y="5692775"/>
          <a:ext cx="889000" cy="3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72" name="テキスト ボックス 71"/>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75946</xdr:rowOff>
    </xdr:from>
    <xdr:to>
      <xdr:col>6</xdr:col>
      <xdr:colOff>561975</xdr:colOff>
      <xdr:row>35</xdr:row>
      <xdr:rowOff>6096</xdr:rowOff>
    </xdr:to>
    <xdr:sp macro="" textlink="">
      <xdr:nvSpPr>
        <xdr:cNvPr id="80" name="円/楕円 79"/>
        <xdr:cNvSpPr/>
      </xdr:nvSpPr>
      <xdr:spPr>
        <a:xfrm>
          <a:off x="45847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98823</xdr:rowOff>
    </xdr:from>
    <xdr:ext cx="469744" cy="259045"/>
    <xdr:sp macro="" textlink="">
      <xdr:nvSpPr>
        <xdr:cNvPr id="81" name="議会費該当値テキスト"/>
        <xdr:cNvSpPr txBox="1"/>
      </xdr:nvSpPr>
      <xdr:spPr>
        <a:xfrm>
          <a:off x="4686300"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114808</xdr:rowOff>
    </xdr:from>
    <xdr:to>
      <xdr:col>5</xdr:col>
      <xdr:colOff>409575</xdr:colOff>
      <xdr:row>35</xdr:row>
      <xdr:rowOff>44958</xdr:rowOff>
    </xdr:to>
    <xdr:sp macro="" textlink="">
      <xdr:nvSpPr>
        <xdr:cNvPr id="82" name="円/楕円 81"/>
        <xdr:cNvSpPr/>
      </xdr:nvSpPr>
      <xdr:spPr>
        <a:xfrm>
          <a:off x="3746500" y="59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61485</xdr:rowOff>
    </xdr:from>
    <xdr:ext cx="469744" cy="259045"/>
    <xdr:sp macro="" textlink="">
      <xdr:nvSpPr>
        <xdr:cNvPr id="83" name="テキスト ボックス 82"/>
        <xdr:cNvSpPr txBox="1"/>
      </xdr:nvSpPr>
      <xdr:spPr>
        <a:xfrm>
          <a:off x="3562427" y="571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38608</xdr:rowOff>
    </xdr:from>
    <xdr:to>
      <xdr:col>4</xdr:col>
      <xdr:colOff>206375</xdr:colOff>
      <xdr:row>35</xdr:row>
      <xdr:rowOff>140208</xdr:rowOff>
    </xdr:to>
    <xdr:sp macro="" textlink="">
      <xdr:nvSpPr>
        <xdr:cNvPr id="84" name="円/楕円 83"/>
        <xdr:cNvSpPr/>
      </xdr:nvSpPr>
      <xdr:spPr>
        <a:xfrm>
          <a:off x="2857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156735</xdr:rowOff>
    </xdr:from>
    <xdr:ext cx="469744" cy="259045"/>
    <xdr:sp macro="" textlink="">
      <xdr:nvSpPr>
        <xdr:cNvPr id="85" name="テキスト ボックス 84"/>
        <xdr:cNvSpPr txBox="1"/>
      </xdr:nvSpPr>
      <xdr:spPr>
        <a:xfrm>
          <a:off x="2673427"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29083</xdr:rowOff>
    </xdr:from>
    <xdr:to>
      <xdr:col>3</xdr:col>
      <xdr:colOff>3175</xdr:colOff>
      <xdr:row>35</xdr:row>
      <xdr:rowOff>130683</xdr:rowOff>
    </xdr:to>
    <xdr:sp macro="" textlink="">
      <xdr:nvSpPr>
        <xdr:cNvPr id="86" name="円/楕円 85"/>
        <xdr:cNvSpPr/>
      </xdr:nvSpPr>
      <xdr:spPr>
        <a:xfrm>
          <a:off x="1968500" y="60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147210</xdr:rowOff>
    </xdr:from>
    <xdr:ext cx="469744" cy="259045"/>
    <xdr:sp macro="" textlink="">
      <xdr:nvSpPr>
        <xdr:cNvPr id="87" name="テキスト ボックス 86"/>
        <xdr:cNvSpPr txBox="1"/>
      </xdr:nvSpPr>
      <xdr:spPr>
        <a:xfrm>
          <a:off x="1784427" y="580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155575</xdr:rowOff>
    </xdr:from>
    <xdr:to>
      <xdr:col>1</xdr:col>
      <xdr:colOff>485775</xdr:colOff>
      <xdr:row>33</xdr:row>
      <xdr:rowOff>85725</xdr:rowOff>
    </xdr:to>
    <xdr:sp macro="" textlink="">
      <xdr:nvSpPr>
        <xdr:cNvPr id="88" name="円/楕円 87"/>
        <xdr:cNvSpPr/>
      </xdr:nvSpPr>
      <xdr:spPr>
        <a:xfrm>
          <a:off x="1079500" y="56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102252</xdr:rowOff>
    </xdr:from>
    <xdr:ext cx="469744" cy="259045"/>
    <xdr:sp macro="" textlink="">
      <xdr:nvSpPr>
        <xdr:cNvPr id="89" name="テキスト ボックス 88"/>
        <xdr:cNvSpPr txBox="1"/>
      </xdr:nvSpPr>
      <xdr:spPr>
        <a:xfrm>
          <a:off x="895427" y="54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91427</xdr:rowOff>
    </xdr:from>
    <xdr:to>
      <xdr:col>6</xdr:col>
      <xdr:colOff>511175</xdr:colOff>
      <xdr:row>57</xdr:row>
      <xdr:rowOff>116478</xdr:rowOff>
    </xdr:to>
    <xdr:cxnSp macro="">
      <xdr:nvCxnSpPr>
        <xdr:cNvPr id="119" name="直線コネクタ 118"/>
        <xdr:cNvCxnSpPr/>
      </xdr:nvCxnSpPr>
      <xdr:spPr>
        <a:xfrm flipV="1">
          <a:off x="3797300" y="9864077"/>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106119</xdr:rowOff>
    </xdr:from>
    <xdr:ext cx="534377" cy="259045"/>
    <xdr:sp macro="" textlink="">
      <xdr:nvSpPr>
        <xdr:cNvPr id="120" name="総務費平均値テキスト"/>
        <xdr:cNvSpPr txBox="1"/>
      </xdr:nvSpPr>
      <xdr:spPr>
        <a:xfrm>
          <a:off x="4686300" y="936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3988</xdr:rowOff>
    </xdr:from>
    <xdr:to>
      <xdr:col>5</xdr:col>
      <xdr:colOff>358775</xdr:colOff>
      <xdr:row>57</xdr:row>
      <xdr:rowOff>116478</xdr:rowOff>
    </xdr:to>
    <xdr:cxnSp macro="">
      <xdr:nvCxnSpPr>
        <xdr:cNvPr id="122" name="直線コネクタ 121"/>
        <xdr:cNvCxnSpPr/>
      </xdr:nvCxnSpPr>
      <xdr:spPr>
        <a:xfrm>
          <a:off x="2908300" y="9433738"/>
          <a:ext cx="889000" cy="45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13746</xdr:rowOff>
    </xdr:from>
    <xdr:ext cx="534377" cy="259045"/>
    <xdr:sp macro="" textlink="">
      <xdr:nvSpPr>
        <xdr:cNvPr id="124" name="テキスト ボックス 123"/>
        <xdr:cNvSpPr txBox="1"/>
      </xdr:nvSpPr>
      <xdr:spPr>
        <a:xfrm>
          <a:off x="3530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3988</xdr:rowOff>
    </xdr:from>
    <xdr:to>
      <xdr:col>4</xdr:col>
      <xdr:colOff>155575</xdr:colOff>
      <xdr:row>57</xdr:row>
      <xdr:rowOff>166218</xdr:rowOff>
    </xdr:to>
    <xdr:cxnSp macro="">
      <xdr:nvCxnSpPr>
        <xdr:cNvPr id="125" name="直線コネクタ 124"/>
        <xdr:cNvCxnSpPr/>
      </xdr:nvCxnSpPr>
      <xdr:spPr>
        <a:xfrm flipV="1">
          <a:off x="2019300" y="9433738"/>
          <a:ext cx="889000" cy="5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100740</xdr:rowOff>
    </xdr:from>
    <xdr:ext cx="534377" cy="259045"/>
    <xdr:sp macro="" textlink="">
      <xdr:nvSpPr>
        <xdr:cNvPr id="127" name="テキスト ボックス 126"/>
        <xdr:cNvSpPr txBox="1"/>
      </xdr:nvSpPr>
      <xdr:spPr>
        <a:xfrm>
          <a:off x="2641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129928</xdr:rowOff>
    </xdr:from>
    <xdr:to>
      <xdr:col>2</xdr:col>
      <xdr:colOff>638175</xdr:colOff>
      <xdr:row>57</xdr:row>
      <xdr:rowOff>166218</xdr:rowOff>
    </xdr:to>
    <xdr:cxnSp macro="">
      <xdr:nvCxnSpPr>
        <xdr:cNvPr id="128" name="直線コネクタ 127"/>
        <xdr:cNvCxnSpPr/>
      </xdr:nvCxnSpPr>
      <xdr:spPr>
        <a:xfrm>
          <a:off x="1130300" y="9731128"/>
          <a:ext cx="889000" cy="20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68095</xdr:rowOff>
    </xdr:from>
    <xdr:ext cx="534377" cy="259045"/>
    <xdr:sp macro="" textlink="">
      <xdr:nvSpPr>
        <xdr:cNvPr id="130" name="テキスト ボックス 129"/>
        <xdr:cNvSpPr txBox="1"/>
      </xdr:nvSpPr>
      <xdr:spPr>
        <a:xfrm>
          <a:off x="1752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976</xdr:rowOff>
    </xdr:from>
    <xdr:ext cx="534377" cy="259045"/>
    <xdr:sp macro="" textlink="">
      <xdr:nvSpPr>
        <xdr:cNvPr id="132" name="テキスト ボックス 131"/>
        <xdr:cNvSpPr txBox="1"/>
      </xdr:nvSpPr>
      <xdr:spPr>
        <a:xfrm>
          <a:off x="863111" y="9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40627</xdr:rowOff>
    </xdr:from>
    <xdr:to>
      <xdr:col>6</xdr:col>
      <xdr:colOff>561975</xdr:colOff>
      <xdr:row>57</xdr:row>
      <xdr:rowOff>142227</xdr:rowOff>
    </xdr:to>
    <xdr:sp macro="" textlink="">
      <xdr:nvSpPr>
        <xdr:cNvPr id="138" name="円/楕円 137"/>
        <xdr:cNvSpPr/>
      </xdr:nvSpPr>
      <xdr:spPr>
        <a:xfrm>
          <a:off x="4584700" y="98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19054</xdr:rowOff>
    </xdr:from>
    <xdr:ext cx="534377" cy="259045"/>
    <xdr:sp macro="" textlink="">
      <xdr:nvSpPr>
        <xdr:cNvPr id="139" name="総務費該当値テキスト"/>
        <xdr:cNvSpPr txBox="1"/>
      </xdr:nvSpPr>
      <xdr:spPr>
        <a:xfrm>
          <a:off x="4686300" y="979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65678</xdr:rowOff>
    </xdr:from>
    <xdr:to>
      <xdr:col>5</xdr:col>
      <xdr:colOff>409575</xdr:colOff>
      <xdr:row>57</xdr:row>
      <xdr:rowOff>167278</xdr:rowOff>
    </xdr:to>
    <xdr:sp macro="" textlink="">
      <xdr:nvSpPr>
        <xdr:cNvPr id="140" name="円/楕円 139"/>
        <xdr:cNvSpPr/>
      </xdr:nvSpPr>
      <xdr:spPr>
        <a:xfrm>
          <a:off x="3746500" y="98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158405</xdr:rowOff>
    </xdr:from>
    <xdr:ext cx="534377" cy="259045"/>
    <xdr:sp macro="" textlink="">
      <xdr:nvSpPr>
        <xdr:cNvPr id="141" name="テキスト ボックス 140"/>
        <xdr:cNvSpPr txBox="1"/>
      </xdr:nvSpPr>
      <xdr:spPr>
        <a:xfrm>
          <a:off x="3530111" y="993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124638</xdr:rowOff>
    </xdr:from>
    <xdr:to>
      <xdr:col>4</xdr:col>
      <xdr:colOff>206375</xdr:colOff>
      <xdr:row>55</xdr:row>
      <xdr:rowOff>54788</xdr:rowOff>
    </xdr:to>
    <xdr:sp macro="" textlink="">
      <xdr:nvSpPr>
        <xdr:cNvPr id="142" name="円/楕円 141"/>
        <xdr:cNvSpPr/>
      </xdr:nvSpPr>
      <xdr:spPr>
        <a:xfrm>
          <a:off x="2857500" y="93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71315</xdr:rowOff>
    </xdr:from>
    <xdr:ext cx="534377" cy="259045"/>
    <xdr:sp macro="" textlink="">
      <xdr:nvSpPr>
        <xdr:cNvPr id="143" name="テキスト ボックス 142"/>
        <xdr:cNvSpPr txBox="1"/>
      </xdr:nvSpPr>
      <xdr:spPr>
        <a:xfrm>
          <a:off x="2641111" y="91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115418</xdr:rowOff>
    </xdr:from>
    <xdr:to>
      <xdr:col>3</xdr:col>
      <xdr:colOff>3175</xdr:colOff>
      <xdr:row>58</xdr:row>
      <xdr:rowOff>45568</xdr:rowOff>
    </xdr:to>
    <xdr:sp macro="" textlink="">
      <xdr:nvSpPr>
        <xdr:cNvPr id="144" name="円/楕円 143"/>
        <xdr:cNvSpPr/>
      </xdr:nvSpPr>
      <xdr:spPr>
        <a:xfrm>
          <a:off x="1968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36695</xdr:rowOff>
    </xdr:from>
    <xdr:ext cx="534377" cy="259045"/>
    <xdr:sp macro="" textlink="">
      <xdr:nvSpPr>
        <xdr:cNvPr id="145" name="テキスト ボックス 144"/>
        <xdr:cNvSpPr txBox="1"/>
      </xdr:nvSpPr>
      <xdr:spPr>
        <a:xfrm>
          <a:off x="1752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79128</xdr:rowOff>
    </xdr:from>
    <xdr:to>
      <xdr:col>1</xdr:col>
      <xdr:colOff>485775</xdr:colOff>
      <xdr:row>57</xdr:row>
      <xdr:rowOff>9278</xdr:rowOff>
    </xdr:to>
    <xdr:sp macro="" textlink="">
      <xdr:nvSpPr>
        <xdr:cNvPr id="146" name="円/楕円 145"/>
        <xdr:cNvSpPr/>
      </xdr:nvSpPr>
      <xdr:spPr>
        <a:xfrm>
          <a:off x="1079500" y="96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25805</xdr:rowOff>
    </xdr:from>
    <xdr:ext cx="534377" cy="259045"/>
    <xdr:sp macro="" textlink="">
      <xdr:nvSpPr>
        <xdr:cNvPr id="147" name="テキスト ボックス 146"/>
        <xdr:cNvSpPr txBox="1"/>
      </xdr:nvSpPr>
      <xdr:spPr>
        <a:xfrm>
          <a:off x="863111" y="94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142548</xdr:rowOff>
    </xdr:from>
    <xdr:to>
      <xdr:col>6</xdr:col>
      <xdr:colOff>511175</xdr:colOff>
      <xdr:row>77</xdr:row>
      <xdr:rowOff>151180</xdr:rowOff>
    </xdr:to>
    <xdr:cxnSp macro="">
      <xdr:nvCxnSpPr>
        <xdr:cNvPr id="175" name="直線コネクタ 174"/>
        <xdr:cNvCxnSpPr/>
      </xdr:nvCxnSpPr>
      <xdr:spPr>
        <a:xfrm>
          <a:off x="3797300" y="13344198"/>
          <a:ext cx="8382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142548</xdr:rowOff>
    </xdr:from>
    <xdr:to>
      <xdr:col>5</xdr:col>
      <xdr:colOff>358775</xdr:colOff>
      <xdr:row>78</xdr:row>
      <xdr:rowOff>16252</xdr:rowOff>
    </xdr:to>
    <xdr:cxnSp macro="">
      <xdr:nvCxnSpPr>
        <xdr:cNvPr id="178" name="直線コネクタ 177"/>
        <xdr:cNvCxnSpPr/>
      </xdr:nvCxnSpPr>
      <xdr:spPr>
        <a:xfrm flipV="1">
          <a:off x="2908300" y="13344198"/>
          <a:ext cx="889000" cy="4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16252</xdr:rowOff>
    </xdr:from>
    <xdr:to>
      <xdr:col>4</xdr:col>
      <xdr:colOff>155575</xdr:colOff>
      <xdr:row>78</xdr:row>
      <xdr:rowOff>60024</xdr:rowOff>
    </xdr:to>
    <xdr:cxnSp macro="">
      <xdr:nvCxnSpPr>
        <xdr:cNvPr id="181" name="直線コネクタ 180"/>
        <xdr:cNvCxnSpPr/>
      </xdr:nvCxnSpPr>
      <xdr:spPr>
        <a:xfrm flipV="1">
          <a:off x="2019300" y="13389352"/>
          <a:ext cx="889000" cy="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54794</xdr:rowOff>
    </xdr:from>
    <xdr:to>
      <xdr:col>2</xdr:col>
      <xdr:colOff>638175</xdr:colOff>
      <xdr:row>78</xdr:row>
      <xdr:rowOff>60024</xdr:rowOff>
    </xdr:to>
    <xdr:cxnSp macro="">
      <xdr:nvCxnSpPr>
        <xdr:cNvPr id="184" name="直線コネクタ 183"/>
        <xdr:cNvCxnSpPr/>
      </xdr:nvCxnSpPr>
      <xdr:spPr>
        <a:xfrm>
          <a:off x="1130300" y="13427894"/>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88" name="テキスト ボックス 187"/>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100380</xdr:rowOff>
    </xdr:from>
    <xdr:to>
      <xdr:col>6</xdr:col>
      <xdr:colOff>561975</xdr:colOff>
      <xdr:row>78</xdr:row>
      <xdr:rowOff>30530</xdr:rowOff>
    </xdr:to>
    <xdr:sp macro="" textlink="">
      <xdr:nvSpPr>
        <xdr:cNvPr id="194" name="円/楕円 193"/>
        <xdr:cNvSpPr/>
      </xdr:nvSpPr>
      <xdr:spPr>
        <a:xfrm>
          <a:off x="4584700" y="133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15307</xdr:rowOff>
    </xdr:from>
    <xdr:ext cx="599010" cy="259045"/>
    <xdr:sp macro="" textlink="">
      <xdr:nvSpPr>
        <xdr:cNvPr id="195" name="民生費該当値テキスト"/>
        <xdr:cNvSpPr txBox="1"/>
      </xdr:nvSpPr>
      <xdr:spPr>
        <a:xfrm>
          <a:off x="4686300" y="132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91748</xdr:rowOff>
    </xdr:from>
    <xdr:to>
      <xdr:col>5</xdr:col>
      <xdr:colOff>409575</xdr:colOff>
      <xdr:row>78</xdr:row>
      <xdr:rowOff>21898</xdr:rowOff>
    </xdr:to>
    <xdr:sp macro="" textlink="">
      <xdr:nvSpPr>
        <xdr:cNvPr id="196" name="円/楕円 195"/>
        <xdr:cNvSpPr/>
      </xdr:nvSpPr>
      <xdr:spPr>
        <a:xfrm>
          <a:off x="3746500" y="132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13025</xdr:rowOff>
    </xdr:from>
    <xdr:ext cx="599010" cy="259045"/>
    <xdr:sp macro="" textlink="">
      <xdr:nvSpPr>
        <xdr:cNvPr id="197" name="テキスト ボックス 196"/>
        <xdr:cNvSpPr txBox="1"/>
      </xdr:nvSpPr>
      <xdr:spPr>
        <a:xfrm>
          <a:off x="3497794" y="133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136902</xdr:rowOff>
    </xdr:from>
    <xdr:to>
      <xdr:col>4</xdr:col>
      <xdr:colOff>206375</xdr:colOff>
      <xdr:row>78</xdr:row>
      <xdr:rowOff>67052</xdr:rowOff>
    </xdr:to>
    <xdr:sp macro="" textlink="">
      <xdr:nvSpPr>
        <xdr:cNvPr id="198" name="円/楕円 197"/>
        <xdr:cNvSpPr/>
      </xdr:nvSpPr>
      <xdr:spPr>
        <a:xfrm>
          <a:off x="2857500" y="133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58179</xdr:rowOff>
    </xdr:from>
    <xdr:ext cx="599010" cy="259045"/>
    <xdr:sp macro="" textlink="">
      <xdr:nvSpPr>
        <xdr:cNvPr id="199" name="テキスト ボックス 198"/>
        <xdr:cNvSpPr txBox="1"/>
      </xdr:nvSpPr>
      <xdr:spPr>
        <a:xfrm>
          <a:off x="2608794" y="1343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9224</xdr:rowOff>
    </xdr:from>
    <xdr:to>
      <xdr:col>3</xdr:col>
      <xdr:colOff>3175</xdr:colOff>
      <xdr:row>78</xdr:row>
      <xdr:rowOff>110824</xdr:rowOff>
    </xdr:to>
    <xdr:sp macro="" textlink="">
      <xdr:nvSpPr>
        <xdr:cNvPr id="200" name="円/楕円 199"/>
        <xdr:cNvSpPr/>
      </xdr:nvSpPr>
      <xdr:spPr>
        <a:xfrm>
          <a:off x="1968500" y="133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101951</xdr:rowOff>
    </xdr:from>
    <xdr:ext cx="599010" cy="259045"/>
    <xdr:sp macro="" textlink="">
      <xdr:nvSpPr>
        <xdr:cNvPr id="201" name="テキスト ボックス 200"/>
        <xdr:cNvSpPr txBox="1"/>
      </xdr:nvSpPr>
      <xdr:spPr>
        <a:xfrm>
          <a:off x="1719794" y="1347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3994</xdr:rowOff>
    </xdr:from>
    <xdr:to>
      <xdr:col>1</xdr:col>
      <xdr:colOff>485775</xdr:colOff>
      <xdr:row>78</xdr:row>
      <xdr:rowOff>105594</xdr:rowOff>
    </xdr:to>
    <xdr:sp macro="" textlink="">
      <xdr:nvSpPr>
        <xdr:cNvPr id="202" name="円/楕円 201"/>
        <xdr:cNvSpPr/>
      </xdr:nvSpPr>
      <xdr:spPr>
        <a:xfrm>
          <a:off x="1079500" y="133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96721</xdr:rowOff>
    </xdr:from>
    <xdr:ext cx="599010" cy="259045"/>
    <xdr:sp macro="" textlink="">
      <xdr:nvSpPr>
        <xdr:cNvPr id="203" name="テキスト ボックス 202"/>
        <xdr:cNvSpPr txBox="1"/>
      </xdr:nvSpPr>
      <xdr:spPr>
        <a:xfrm>
          <a:off x="830794" y="1346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712</xdr:rowOff>
    </xdr:from>
    <xdr:to>
      <xdr:col>6</xdr:col>
      <xdr:colOff>511175</xdr:colOff>
      <xdr:row>97</xdr:row>
      <xdr:rowOff>80012</xdr:rowOff>
    </xdr:to>
    <xdr:cxnSp macro="">
      <xdr:nvCxnSpPr>
        <xdr:cNvPr id="231" name="直線コネクタ 230"/>
        <xdr:cNvCxnSpPr/>
      </xdr:nvCxnSpPr>
      <xdr:spPr>
        <a:xfrm flipV="1">
          <a:off x="3797300" y="16631362"/>
          <a:ext cx="838200" cy="7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152536</xdr:rowOff>
    </xdr:from>
    <xdr:ext cx="534377" cy="259045"/>
    <xdr:sp macro="" textlink="">
      <xdr:nvSpPr>
        <xdr:cNvPr id="232" name="衛生費平均値テキスト"/>
        <xdr:cNvSpPr txBox="1"/>
      </xdr:nvSpPr>
      <xdr:spPr>
        <a:xfrm>
          <a:off x="4686300" y="162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80012</xdr:rowOff>
    </xdr:from>
    <xdr:to>
      <xdr:col>5</xdr:col>
      <xdr:colOff>358775</xdr:colOff>
      <xdr:row>97</xdr:row>
      <xdr:rowOff>107170</xdr:rowOff>
    </xdr:to>
    <xdr:cxnSp macro="">
      <xdr:nvCxnSpPr>
        <xdr:cNvPr id="234" name="直線コネクタ 233"/>
        <xdr:cNvCxnSpPr/>
      </xdr:nvCxnSpPr>
      <xdr:spPr>
        <a:xfrm flipV="1">
          <a:off x="2908300" y="16710662"/>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146814</xdr:rowOff>
    </xdr:from>
    <xdr:ext cx="534377" cy="259045"/>
    <xdr:sp macro="" textlink="">
      <xdr:nvSpPr>
        <xdr:cNvPr id="236" name="テキスト ボックス 235"/>
        <xdr:cNvSpPr txBox="1"/>
      </xdr:nvSpPr>
      <xdr:spPr>
        <a:xfrm>
          <a:off x="3530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168526</xdr:rowOff>
    </xdr:from>
    <xdr:to>
      <xdr:col>4</xdr:col>
      <xdr:colOff>155575</xdr:colOff>
      <xdr:row>97</xdr:row>
      <xdr:rowOff>107170</xdr:rowOff>
    </xdr:to>
    <xdr:cxnSp macro="">
      <xdr:nvCxnSpPr>
        <xdr:cNvPr id="237" name="直線コネクタ 236"/>
        <xdr:cNvCxnSpPr/>
      </xdr:nvCxnSpPr>
      <xdr:spPr>
        <a:xfrm>
          <a:off x="2019300" y="16627726"/>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8602</xdr:rowOff>
    </xdr:from>
    <xdr:ext cx="534377" cy="259045"/>
    <xdr:sp macro="" textlink="">
      <xdr:nvSpPr>
        <xdr:cNvPr id="239" name="テキスト ボックス 238"/>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168526</xdr:rowOff>
    </xdr:from>
    <xdr:to>
      <xdr:col>2</xdr:col>
      <xdr:colOff>638175</xdr:colOff>
      <xdr:row>97</xdr:row>
      <xdr:rowOff>35961</xdr:rowOff>
    </xdr:to>
    <xdr:cxnSp macro="">
      <xdr:nvCxnSpPr>
        <xdr:cNvPr id="240" name="直線コネクタ 239"/>
        <xdr:cNvCxnSpPr/>
      </xdr:nvCxnSpPr>
      <xdr:spPr>
        <a:xfrm flipV="1">
          <a:off x="1130300" y="16627726"/>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8534</xdr:rowOff>
    </xdr:from>
    <xdr:ext cx="534377" cy="259045"/>
    <xdr:sp macro="" textlink="">
      <xdr:nvSpPr>
        <xdr:cNvPr id="242" name="テキスト ボックス 241"/>
        <xdr:cNvSpPr txBox="1"/>
      </xdr:nvSpPr>
      <xdr:spPr>
        <a:xfrm>
          <a:off x="1752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156827</xdr:rowOff>
    </xdr:from>
    <xdr:ext cx="534377" cy="259045"/>
    <xdr:sp macro="" textlink="">
      <xdr:nvSpPr>
        <xdr:cNvPr id="244" name="テキスト ボックス 243"/>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121362</xdr:rowOff>
    </xdr:from>
    <xdr:to>
      <xdr:col>6</xdr:col>
      <xdr:colOff>561975</xdr:colOff>
      <xdr:row>97</xdr:row>
      <xdr:rowOff>51512</xdr:rowOff>
    </xdr:to>
    <xdr:sp macro="" textlink="">
      <xdr:nvSpPr>
        <xdr:cNvPr id="250" name="円/楕円 249"/>
        <xdr:cNvSpPr/>
      </xdr:nvSpPr>
      <xdr:spPr>
        <a:xfrm>
          <a:off x="45847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99789</xdr:rowOff>
    </xdr:from>
    <xdr:ext cx="534377" cy="259045"/>
    <xdr:sp macro="" textlink="">
      <xdr:nvSpPr>
        <xdr:cNvPr id="251" name="衛生費該当値テキスト"/>
        <xdr:cNvSpPr txBox="1"/>
      </xdr:nvSpPr>
      <xdr:spPr>
        <a:xfrm>
          <a:off x="4686300" y="165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29212</xdr:rowOff>
    </xdr:from>
    <xdr:to>
      <xdr:col>5</xdr:col>
      <xdr:colOff>409575</xdr:colOff>
      <xdr:row>97</xdr:row>
      <xdr:rowOff>130812</xdr:rowOff>
    </xdr:to>
    <xdr:sp macro="" textlink="">
      <xdr:nvSpPr>
        <xdr:cNvPr id="252" name="円/楕円 251"/>
        <xdr:cNvSpPr/>
      </xdr:nvSpPr>
      <xdr:spPr>
        <a:xfrm>
          <a:off x="3746500" y="166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121939</xdr:rowOff>
    </xdr:from>
    <xdr:ext cx="534377" cy="259045"/>
    <xdr:sp macro="" textlink="">
      <xdr:nvSpPr>
        <xdr:cNvPr id="253" name="テキスト ボックス 252"/>
        <xdr:cNvSpPr txBox="1"/>
      </xdr:nvSpPr>
      <xdr:spPr>
        <a:xfrm>
          <a:off x="3530111" y="16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56370</xdr:rowOff>
    </xdr:from>
    <xdr:to>
      <xdr:col>4</xdr:col>
      <xdr:colOff>206375</xdr:colOff>
      <xdr:row>97</xdr:row>
      <xdr:rowOff>157970</xdr:rowOff>
    </xdr:to>
    <xdr:sp macro="" textlink="">
      <xdr:nvSpPr>
        <xdr:cNvPr id="254" name="円/楕円 253"/>
        <xdr:cNvSpPr/>
      </xdr:nvSpPr>
      <xdr:spPr>
        <a:xfrm>
          <a:off x="2857500" y="166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149097</xdr:rowOff>
    </xdr:from>
    <xdr:ext cx="534377" cy="259045"/>
    <xdr:sp macro="" textlink="">
      <xdr:nvSpPr>
        <xdr:cNvPr id="255" name="テキスト ボックス 254"/>
        <xdr:cNvSpPr txBox="1"/>
      </xdr:nvSpPr>
      <xdr:spPr>
        <a:xfrm>
          <a:off x="2641111" y="167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117726</xdr:rowOff>
    </xdr:from>
    <xdr:to>
      <xdr:col>3</xdr:col>
      <xdr:colOff>3175</xdr:colOff>
      <xdr:row>97</xdr:row>
      <xdr:rowOff>47876</xdr:rowOff>
    </xdr:to>
    <xdr:sp macro="" textlink="">
      <xdr:nvSpPr>
        <xdr:cNvPr id="256" name="円/楕円 255"/>
        <xdr:cNvSpPr/>
      </xdr:nvSpPr>
      <xdr:spPr>
        <a:xfrm>
          <a:off x="1968500" y="165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39003</xdr:rowOff>
    </xdr:from>
    <xdr:ext cx="534377" cy="259045"/>
    <xdr:sp macro="" textlink="">
      <xdr:nvSpPr>
        <xdr:cNvPr id="257" name="テキスト ボックス 256"/>
        <xdr:cNvSpPr txBox="1"/>
      </xdr:nvSpPr>
      <xdr:spPr>
        <a:xfrm>
          <a:off x="1752111" y="166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156611</xdr:rowOff>
    </xdr:from>
    <xdr:to>
      <xdr:col>1</xdr:col>
      <xdr:colOff>485775</xdr:colOff>
      <xdr:row>97</xdr:row>
      <xdr:rowOff>86761</xdr:rowOff>
    </xdr:to>
    <xdr:sp macro="" textlink="">
      <xdr:nvSpPr>
        <xdr:cNvPr id="258" name="円/楕円 257"/>
        <xdr:cNvSpPr/>
      </xdr:nvSpPr>
      <xdr:spPr>
        <a:xfrm>
          <a:off x="1079500" y="1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77888</xdr:rowOff>
    </xdr:from>
    <xdr:ext cx="534377" cy="259045"/>
    <xdr:sp macro="" textlink="">
      <xdr:nvSpPr>
        <xdr:cNvPr id="259" name="テキスト ボックス 258"/>
        <xdr:cNvSpPr txBox="1"/>
      </xdr:nvSpPr>
      <xdr:spPr>
        <a:xfrm>
          <a:off x="863111" y="167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132842</xdr:rowOff>
    </xdr:from>
    <xdr:to>
      <xdr:col>15</xdr:col>
      <xdr:colOff>180340</xdr:colOff>
      <xdr:row>38</xdr:row>
      <xdr:rowOff>103810</xdr:rowOff>
    </xdr:to>
    <xdr:cxnSp macro="">
      <xdr:nvCxnSpPr>
        <xdr:cNvPr id="281" name="直線コネクタ 280"/>
        <xdr:cNvCxnSpPr/>
      </xdr:nvCxnSpPr>
      <xdr:spPr>
        <a:xfrm flipV="1">
          <a:off x="10475595" y="5619242"/>
          <a:ext cx="1270" cy="9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107637</xdr:rowOff>
    </xdr:from>
    <xdr:ext cx="378565" cy="259045"/>
    <xdr:sp macro="" textlink="">
      <xdr:nvSpPr>
        <xdr:cNvPr id="282" name="労働費最小値テキスト"/>
        <xdr:cNvSpPr txBox="1"/>
      </xdr:nvSpPr>
      <xdr:spPr>
        <a:xfrm>
          <a:off x="10528300" y="66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38</xdr:row>
      <xdr:rowOff>103810</xdr:rowOff>
    </xdr:from>
    <xdr:to>
      <xdr:col>15</xdr:col>
      <xdr:colOff>269875</xdr:colOff>
      <xdr:row>38</xdr:row>
      <xdr:rowOff>103810</xdr:rowOff>
    </xdr:to>
    <xdr:cxnSp macro="">
      <xdr:nvCxnSpPr>
        <xdr:cNvPr id="283" name="直線コネクタ 282"/>
        <xdr:cNvCxnSpPr/>
      </xdr:nvCxnSpPr>
      <xdr:spPr>
        <a:xfrm>
          <a:off x="10388600" y="661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79519</xdr:rowOff>
    </xdr:from>
    <xdr:ext cx="469744" cy="259045"/>
    <xdr:sp macro="" textlink="">
      <xdr:nvSpPr>
        <xdr:cNvPr id="284" name="労働費最大値テキスト"/>
        <xdr:cNvSpPr txBox="1"/>
      </xdr:nvSpPr>
      <xdr:spPr>
        <a:xfrm>
          <a:off x="10528300" y="539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32</xdr:row>
      <xdr:rowOff>132842</xdr:rowOff>
    </xdr:from>
    <xdr:to>
      <xdr:col>15</xdr:col>
      <xdr:colOff>269875</xdr:colOff>
      <xdr:row>32</xdr:row>
      <xdr:rowOff>132842</xdr:rowOff>
    </xdr:to>
    <xdr:cxnSp macro="">
      <xdr:nvCxnSpPr>
        <xdr:cNvPr id="285" name="直線コネクタ 284"/>
        <xdr:cNvCxnSpPr/>
      </xdr:nvCxnSpPr>
      <xdr:spPr>
        <a:xfrm>
          <a:off x="10388600" y="561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170790</xdr:rowOff>
    </xdr:from>
    <xdr:to>
      <xdr:col>15</xdr:col>
      <xdr:colOff>180975</xdr:colOff>
      <xdr:row>37</xdr:row>
      <xdr:rowOff>147930</xdr:rowOff>
    </xdr:to>
    <xdr:cxnSp macro="">
      <xdr:nvCxnSpPr>
        <xdr:cNvPr id="286" name="直線コネクタ 285"/>
        <xdr:cNvCxnSpPr/>
      </xdr:nvCxnSpPr>
      <xdr:spPr>
        <a:xfrm>
          <a:off x="9639300" y="5485740"/>
          <a:ext cx="8382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32453</xdr:rowOff>
    </xdr:from>
    <xdr:ext cx="469744" cy="259045"/>
    <xdr:sp macro="" textlink="">
      <xdr:nvSpPr>
        <xdr:cNvPr id="287" name="労働費平均値テキスト"/>
        <xdr:cNvSpPr txBox="1"/>
      </xdr:nvSpPr>
      <xdr:spPr>
        <a:xfrm>
          <a:off x="10528300" y="620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9576</xdr:rowOff>
    </xdr:from>
    <xdr:to>
      <xdr:col>15</xdr:col>
      <xdr:colOff>231775</xdr:colOff>
      <xdr:row>37</xdr:row>
      <xdr:rowOff>111176</xdr:rowOff>
    </xdr:to>
    <xdr:sp macro="" textlink="">
      <xdr:nvSpPr>
        <xdr:cNvPr id="288" name="フローチャート : 判断 287"/>
        <xdr:cNvSpPr/>
      </xdr:nvSpPr>
      <xdr:spPr>
        <a:xfrm>
          <a:off x="10426700" y="63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56947</xdr:rowOff>
    </xdr:from>
    <xdr:to>
      <xdr:col>14</xdr:col>
      <xdr:colOff>28575</xdr:colOff>
      <xdr:row>31</xdr:row>
      <xdr:rowOff>170790</xdr:rowOff>
    </xdr:to>
    <xdr:cxnSp macro="">
      <xdr:nvCxnSpPr>
        <xdr:cNvPr id="289" name="直線コネクタ 288"/>
        <xdr:cNvCxnSpPr/>
      </xdr:nvCxnSpPr>
      <xdr:spPr>
        <a:xfrm>
          <a:off x="8750300" y="5371897"/>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75641</xdr:rowOff>
    </xdr:from>
    <xdr:to>
      <xdr:col>14</xdr:col>
      <xdr:colOff>79375</xdr:colOff>
      <xdr:row>37</xdr:row>
      <xdr:rowOff>5791</xdr:rowOff>
    </xdr:to>
    <xdr:sp macro="" textlink="">
      <xdr:nvSpPr>
        <xdr:cNvPr id="290" name="フローチャート : 判断 289"/>
        <xdr:cNvSpPr/>
      </xdr:nvSpPr>
      <xdr:spPr>
        <a:xfrm>
          <a:off x="9588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168368</xdr:rowOff>
    </xdr:from>
    <xdr:ext cx="469744" cy="259045"/>
    <xdr:sp macro="" textlink="">
      <xdr:nvSpPr>
        <xdr:cNvPr id="291" name="テキスト ボックス 290"/>
        <xdr:cNvSpPr txBox="1"/>
      </xdr:nvSpPr>
      <xdr:spPr>
        <a:xfrm>
          <a:off x="9404427"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56947</xdr:rowOff>
    </xdr:from>
    <xdr:to>
      <xdr:col>12</xdr:col>
      <xdr:colOff>511175</xdr:colOff>
      <xdr:row>31</xdr:row>
      <xdr:rowOff>79578</xdr:rowOff>
    </xdr:to>
    <xdr:cxnSp macro="">
      <xdr:nvCxnSpPr>
        <xdr:cNvPr id="292" name="直線コネクタ 291"/>
        <xdr:cNvCxnSpPr/>
      </xdr:nvCxnSpPr>
      <xdr:spPr>
        <a:xfrm flipV="1">
          <a:off x="7861300" y="5371897"/>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156108</xdr:rowOff>
    </xdr:from>
    <xdr:to>
      <xdr:col>12</xdr:col>
      <xdr:colOff>561975</xdr:colOff>
      <xdr:row>36</xdr:row>
      <xdr:rowOff>86258</xdr:rowOff>
    </xdr:to>
    <xdr:sp macro="" textlink="">
      <xdr:nvSpPr>
        <xdr:cNvPr id="293" name="フローチャート : 判断 292"/>
        <xdr:cNvSpPr/>
      </xdr:nvSpPr>
      <xdr:spPr>
        <a:xfrm>
          <a:off x="8699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77385</xdr:rowOff>
    </xdr:from>
    <xdr:ext cx="469744" cy="259045"/>
    <xdr:sp macro="" textlink="">
      <xdr:nvSpPr>
        <xdr:cNvPr id="294" name="テキスト ボックス 293"/>
        <xdr:cNvSpPr txBox="1"/>
      </xdr:nvSpPr>
      <xdr:spPr>
        <a:xfrm>
          <a:off x="8515427"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79578</xdr:rowOff>
    </xdr:from>
    <xdr:to>
      <xdr:col>11</xdr:col>
      <xdr:colOff>307975</xdr:colOff>
      <xdr:row>32</xdr:row>
      <xdr:rowOff>1625</xdr:rowOff>
    </xdr:to>
    <xdr:cxnSp macro="">
      <xdr:nvCxnSpPr>
        <xdr:cNvPr id="295" name="直線コネクタ 294"/>
        <xdr:cNvCxnSpPr/>
      </xdr:nvCxnSpPr>
      <xdr:spPr>
        <a:xfrm flipV="1">
          <a:off x="6972300" y="5394528"/>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84100</xdr:rowOff>
    </xdr:from>
    <xdr:to>
      <xdr:col>11</xdr:col>
      <xdr:colOff>358775</xdr:colOff>
      <xdr:row>36</xdr:row>
      <xdr:rowOff>14250</xdr:rowOff>
    </xdr:to>
    <xdr:sp macro="" textlink="">
      <xdr:nvSpPr>
        <xdr:cNvPr id="296" name="フローチャート : 判断 295"/>
        <xdr:cNvSpPr/>
      </xdr:nvSpPr>
      <xdr:spPr>
        <a:xfrm>
          <a:off x="7810500" y="60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5377</xdr:rowOff>
    </xdr:from>
    <xdr:ext cx="469744" cy="259045"/>
    <xdr:sp macro="" textlink="">
      <xdr:nvSpPr>
        <xdr:cNvPr id="297" name="テキスト ボックス 296"/>
        <xdr:cNvSpPr txBox="1"/>
      </xdr:nvSpPr>
      <xdr:spPr>
        <a:xfrm>
          <a:off x="7626427" y="61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111074</xdr:rowOff>
    </xdr:from>
    <xdr:to>
      <xdr:col>10</xdr:col>
      <xdr:colOff>155575</xdr:colOff>
      <xdr:row>35</xdr:row>
      <xdr:rowOff>41224</xdr:rowOff>
    </xdr:to>
    <xdr:sp macro="" textlink="">
      <xdr:nvSpPr>
        <xdr:cNvPr id="298" name="フローチャート : 判断 297"/>
        <xdr:cNvSpPr/>
      </xdr:nvSpPr>
      <xdr:spPr>
        <a:xfrm>
          <a:off x="6921500" y="594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32351</xdr:rowOff>
    </xdr:from>
    <xdr:ext cx="469744" cy="259045"/>
    <xdr:sp macro="" textlink="">
      <xdr:nvSpPr>
        <xdr:cNvPr id="299" name="テキスト ボックス 298"/>
        <xdr:cNvSpPr txBox="1"/>
      </xdr:nvSpPr>
      <xdr:spPr>
        <a:xfrm>
          <a:off x="6737427" y="60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97130</xdr:rowOff>
    </xdr:from>
    <xdr:to>
      <xdr:col>15</xdr:col>
      <xdr:colOff>231775</xdr:colOff>
      <xdr:row>38</xdr:row>
      <xdr:rowOff>27280</xdr:rowOff>
    </xdr:to>
    <xdr:sp macro="" textlink="">
      <xdr:nvSpPr>
        <xdr:cNvPr id="305" name="円/楕円 304"/>
        <xdr:cNvSpPr/>
      </xdr:nvSpPr>
      <xdr:spPr>
        <a:xfrm>
          <a:off x="104267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75557</xdr:rowOff>
    </xdr:from>
    <xdr:ext cx="378565" cy="259045"/>
    <xdr:sp macro="" textlink="">
      <xdr:nvSpPr>
        <xdr:cNvPr id="306" name="労働費該当値テキスト"/>
        <xdr:cNvSpPr txBox="1"/>
      </xdr:nvSpPr>
      <xdr:spPr>
        <a:xfrm>
          <a:off x="10528300"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119990</xdr:rowOff>
    </xdr:from>
    <xdr:to>
      <xdr:col>14</xdr:col>
      <xdr:colOff>79375</xdr:colOff>
      <xdr:row>32</xdr:row>
      <xdr:rowOff>50140</xdr:rowOff>
    </xdr:to>
    <xdr:sp macro="" textlink="">
      <xdr:nvSpPr>
        <xdr:cNvPr id="307" name="円/楕円 306"/>
        <xdr:cNvSpPr/>
      </xdr:nvSpPr>
      <xdr:spPr>
        <a:xfrm>
          <a:off x="9588500" y="54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66667</xdr:rowOff>
    </xdr:from>
    <xdr:ext cx="469744" cy="259045"/>
    <xdr:sp macro="" textlink="">
      <xdr:nvSpPr>
        <xdr:cNvPr id="308" name="テキスト ボックス 307"/>
        <xdr:cNvSpPr txBox="1"/>
      </xdr:nvSpPr>
      <xdr:spPr>
        <a:xfrm>
          <a:off x="9404427" y="52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6147</xdr:rowOff>
    </xdr:from>
    <xdr:to>
      <xdr:col>12</xdr:col>
      <xdr:colOff>561975</xdr:colOff>
      <xdr:row>31</xdr:row>
      <xdr:rowOff>107747</xdr:rowOff>
    </xdr:to>
    <xdr:sp macro="" textlink="">
      <xdr:nvSpPr>
        <xdr:cNvPr id="309" name="円/楕円 308"/>
        <xdr:cNvSpPr/>
      </xdr:nvSpPr>
      <xdr:spPr>
        <a:xfrm>
          <a:off x="8699500" y="53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124274</xdr:rowOff>
    </xdr:from>
    <xdr:ext cx="469744" cy="259045"/>
    <xdr:sp macro="" textlink="">
      <xdr:nvSpPr>
        <xdr:cNvPr id="310" name="テキスト ボックス 309"/>
        <xdr:cNvSpPr txBox="1"/>
      </xdr:nvSpPr>
      <xdr:spPr>
        <a:xfrm>
          <a:off x="8515427" y="50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28778</xdr:rowOff>
    </xdr:from>
    <xdr:to>
      <xdr:col>11</xdr:col>
      <xdr:colOff>358775</xdr:colOff>
      <xdr:row>31</xdr:row>
      <xdr:rowOff>130378</xdr:rowOff>
    </xdr:to>
    <xdr:sp macro="" textlink="">
      <xdr:nvSpPr>
        <xdr:cNvPr id="311" name="円/楕円 310"/>
        <xdr:cNvSpPr/>
      </xdr:nvSpPr>
      <xdr:spPr>
        <a:xfrm>
          <a:off x="7810500" y="53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146905</xdr:rowOff>
    </xdr:from>
    <xdr:ext cx="469744" cy="259045"/>
    <xdr:sp macro="" textlink="">
      <xdr:nvSpPr>
        <xdr:cNvPr id="312" name="テキスト ボックス 311"/>
        <xdr:cNvSpPr txBox="1"/>
      </xdr:nvSpPr>
      <xdr:spPr>
        <a:xfrm>
          <a:off x="7626427" y="511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122275</xdr:rowOff>
    </xdr:from>
    <xdr:to>
      <xdr:col>10</xdr:col>
      <xdr:colOff>155575</xdr:colOff>
      <xdr:row>32</xdr:row>
      <xdr:rowOff>52425</xdr:rowOff>
    </xdr:to>
    <xdr:sp macro="" textlink="">
      <xdr:nvSpPr>
        <xdr:cNvPr id="313" name="円/楕円 312"/>
        <xdr:cNvSpPr/>
      </xdr:nvSpPr>
      <xdr:spPr>
        <a:xfrm>
          <a:off x="6921500" y="5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68952</xdr:rowOff>
    </xdr:from>
    <xdr:ext cx="469744" cy="259045"/>
    <xdr:sp macro="" textlink="">
      <xdr:nvSpPr>
        <xdr:cNvPr id="314" name="テキスト ボックス 313"/>
        <xdr:cNvSpPr txBox="1"/>
      </xdr:nvSpPr>
      <xdr:spPr>
        <a:xfrm>
          <a:off x="6737427" y="52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0" name="直線コネクタ 339"/>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1"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2" name="直線コネクタ 341"/>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3"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4" name="直線コネクタ 343"/>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153677</xdr:rowOff>
    </xdr:from>
    <xdr:to>
      <xdr:col>15</xdr:col>
      <xdr:colOff>180975</xdr:colOff>
      <xdr:row>56</xdr:row>
      <xdr:rowOff>50219</xdr:rowOff>
    </xdr:to>
    <xdr:cxnSp macro="">
      <xdr:nvCxnSpPr>
        <xdr:cNvPr id="345" name="直線コネクタ 344"/>
        <xdr:cNvCxnSpPr/>
      </xdr:nvCxnSpPr>
      <xdr:spPr>
        <a:xfrm flipV="1">
          <a:off x="9639300" y="9583427"/>
          <a:ext cx="8382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46"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47" name="フローチャート : 判断 346"/>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9855</xdr:rowOff>
    </xdr:from>
    <xdr:to>
      <xdr:col>14</xdr:col>
      <xdr:colOff>28575</xdr:colOff>
      <xdr:row>56</xdr:row>
      <xdr:rowOff>50219</xdr:rowOff>
    </xdr:to>
    <xdr:cxnSp macro="">
      <xdr:nvCxnSpPr>
        <xdr:cNvPr id="348" name="直線コネクタ 347"/>
        <xdr:cNvCxnSpPr/>
      </xdr:nvCxnSpPr>
      <xdr:spPr>
        <a:xfrm>
          <a:off x="8750300" y="9439605"/>
          <a:ext cx="889000" cy="21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49" name="フローチャート : 判断 348"/>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350" name="テキスト ボックス 349"/>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9855</xdr:rowOff>
    </xdr:from>
    <xdr:to>
      <xdr:col>12</xdr:col>
      <xdr:colOff>511175</xdr:colOff>
      <xdr:row>56</xdr:row>
      <xdr:rowOff>158249</xdr:rowOff>
    </xdr:to>
    <xdr:cxnSp macro="">
      <xdr:nvCxnSpPr>
        <xdr:cNvPr id="351" name="直線コネクタ 350"/>
        <xdr:cNvCxnSpPr/>
      </xdr:nvCxnSpPr>
      <xdr:spPr>
        <a:xfrm flipV="1">
          <a:off x="7861300" y="9439605"/>
          <a:ext cx="889000" cy="3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2" name="フローチャート : 判断 351"/>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151713</xdr:rowOff>
    </xdr:from>
    <xdr:ext cx="534377" cy="259045"/>
    <xdr:sp macro="" textlink="">
      <xdr:nvSpPr>
        <xdr:cNvPr id="353" name="テキスト ボックス 352"/>
        <xdr:cNvSpPr txBox="1"/>
      </xdr:nvSpPr>
      <xdr:spPr>
        <a:xfrm>
          <a:off x="8483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143553</xdr:rowOff>
    </xdr:from>
    <xdr:to>
      <xdr:col>11</xdr:col>
      <xdr:colOff>307975</xdr:colOff>
      <xdr:row>56</xdr:row>
      <xdr:rowOff>158249</xdr:rowOff>
    </xdr:to>
    <xdr:cxnSp macro="">
      <xdr:nvCxnSpPr>
        <xdr:cNvPr id="354" name="直線コネクタ 353"/>
        <xdr:cNvCxnSpPr/>
      </xdr:nvCxnSpPr>
      <xdr:spPr>
        <a:xfrm>
          <a:off x="6972300" y="97447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5" name="フローチャート : 判断 354"/>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43513</xdr:rowOff>
    </xdr:from>
    <xdr:ext cx="534377" cy="259045"/>
    <xdr:sp macro="" textlink="">
      <xdr:nvSpPr>
        <xdr:cNvPr id="356" name="テキスト ボックス 355"/>
        <xdr:cNvSpPr txBox="1"/>
      </xdr:nvSpPr>
      <xdr:spPr>
        <a:xfrm>
          <a:off x="7594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57" name="フローチャート : 判断 356"/>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25493</xdr:rowOff>
    </xdr:from>
    <xdr:ext cx="534377" cy="259045"/>
    <xdr:sp macro="" textlink="">
      <xdr:nvSpPr>
        <xdr:cNvPr id="358" name="テキスト ボックス 357"/>
        <xdr:cNvSpPr txBox="1"/>
      </xdr:nvSpPr>
      <xdr:spPr>
        <a:xfrm>
          <a:off x="6705111" y="97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102877</xdr:rowOff>
    </xdr:from>
    <xdr:to>
      <xdr:col>15</xdr:col>
      <xdr:colOff>231775</xdr:colOff>
      <xdr:row>56</xdr:row>
      <xdr:rowOff>33027</xdr:rowOff>
    </xdr:to>
    <xdr:sp macro="" textlink="">
      <xdr:nvSpPr>
        <xdr:cNvPr id="364" name="円/楕円 363"/>
        <xdr:cNvSpPr/>
      </xdr:nvSpPr>
      <xdr:spPr>
        <a:xfrm>
          <a:off x="10426700" y="95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81304</xdr:rowOff>
    </xdr:from>
    <xdr:ext cx="534377" cy="259045"/>
    <xdr:sp macro="" textlink="">
      <xdr:nvSpPr>
        <xdr:cNvPr id="365" name="農林水産業費該当値テキスト"/>
        <xdr:cNvSpPr txBox="1"/>
      </xdr:nvSpPr>
      <xdr:spPr>
        <a:xfrm>
          <a:off x="10528300" y="951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170869</xdr:rowOff>
    </xdr:from>
    <xdr:to>
      <xdr:col>14</xdr:col>
      <xdr:colOff>79375</xdr:colOff>
      <xdr:row>56</xdr:row>
      <xdr:rowOff>101019</xdr:rowOff>
    </xdr:to>
    <xdr:sp macro="" textlink="">
      <xdr:nvSpPr>
        <xdr:cNvPr id="366" name="円/楕円 365"/>
        <xdr:cNvSpPr/>
      </xdr:nvSpPr>
      <xdr:spPr>
        <a:xfrm>
          <a:off x="9588500" y="96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117546</xdr:rowOff>
    </xdr:from>
    <xdr:ext cx="534377" cy="259045"/>
    <xdr:sp macro="" textlink="">
      <xdr:nvSpPr>
        <xdr:cNvPr id="367" name="テキスト ボックス 366"/>
        <xdr:cNvSpPr txBox="1"/>
      </xdr:nvSpPr>
      <xdr:spPr>
        <a:xfrm>
          <a:off x="9372111" y="937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130505</xdr:rowOff>
    </xdr:from>
    <xdr:to>
      <xdr:col>12</xdr:col>
      <xdr:colOff>561975</xdr:colOff>
      <xdr:row>55</xdr:row>
      <xdr:rowOff>60655</xdr:rowOff>
    </xdr:to>
    <xdr:sp macro="" textlink="">
      <xdr:nvSpPr>
        <xdr:cNvPr id="368" name="円/楕円 367"/>
        <xdr:cNvSpPr/>
      </xdr:nvSpPr>
      <xdr:spPr>
        <a:xfrm>
          <a:off x="8699500" y="93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77182</xdr:rowOff>
    </xdr:from>
    <xdr:ext cx="534377" cy="259045"/>
    <xdr:sp macro="" textlink="">
      <xdr:nvSpPr>
        <xdr:cNvPr id="369" name="テキスト ボックス 368"/>
        <xdr:cNvSpPr txBox="1"/>
      </xdr:nvSpPr>
      <xdr:spPr>
        <a:xfrm>
          <a:off x="8483111" y="91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107449</xdr:rowOff>
    </xdr:from>
    <xdr:to>
      <xdr:col>11</xdr:col>
      <xdr:colOff>358775</xdr:colOff>
      <xdr:row>57</xdr:row>
      <xdr:rowOff>37599</xdr:rowOff>
    </xdr:to>
    <xdr:sp macro="" textlink="">
      <xdr:nvSpPr>
        <xdr:cNvPr id="370" name="円/楕円 369"/>
        <xdr:cNvSpPr/>
      </xdr:nvSpPr>
      <xdr:spPr>
        <a:xfrm>
          <a:off x="7810500" y="97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28726</xdr:rowOff>
    </xdr:from>
    <xdr:ext cx="534377" cy="259045"/>
    <xdr:sp macro="" textlink="">
      <xdr:nvSpPr>
        <xdr:cNvPr id="371" name="テキスト ボックス 370"/>
        <xdr:cNvSpPr txBox="1"/>
      </xdr:nvSpPr>
      <xdr:spPr>
        <a:xfrm>
          <a:off x="7594111" y="98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92753</xdr:rowOff>
    </xdr:from>
    <xdr:to>
      <xdr:col>10</xdr:col>
      <xdr:colOff>155575</xdr:colOff>
      <xdr:row>57</xdr:row>
      <xdr:rowOff>22903</xdr:rowOff>
    </xdr:to>
    <xdr:sp macro="" textlink="">
      <xdr:nvSpPr>
        <xdr:cNvPr id="372" name="円/楕円 371"/>
        <xdr:cNvSpPr/>
      </xdr:nvSpPr>
      <xdr:spPr>
        <a:xfrm>
          <a:off x="6921500" y="9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39430</xdr:rowOff>
    </xdr:from>
    <xdr:ext cx="534377" cy="259045"/>
    <xdr:sp macro="" textlink="">
      <xdr:nvSpPr>
        <xdr:cNvPr id="373" name="テキスト ボックス 372"/>
        <xdr:cNvSpPr txBox="1"/>
      </xdr:nvSpPr>
      <xdr:spPr>
        <a:xfrm>
          <a:off x="6705111" y="94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5" name="直線コネクタ 394"/>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396"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397" name="直線コネクタ 396"/>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398"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399" name="直線コネクタ 398"/>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168504</xdr:rowOff>
    </xdr:from>
    <xdr:to>
      <xdr:col>15</xdr:col>
      <xdr:colOff>180975</xdr:colOff>
      <xdr:row>75</xdr:row>
      <xdr:rowOff>11730</xdr:rowOff>
    </xdr:to>
    <xdr:cxnSp macro="">
      <xdr:nvCxnSpPr>
        <xdr:cNvPr id="400" name="直線コネクタ 399"/>
        <xdr:cNvCxnSpPr/>
      </xdr:nvCxnSpPr>
      <xdr:spPr>
        <a:xfrm flipV="1">
          <a:off x="9639300" y="12341454"/>
          <a:ext cx="838200" cy="5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401"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2" name="フローチャート : 判断 401"/>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38110</xdr:rowOff>
    </xdr:from>
    <xdr:to>
      <xdr:col>14</xdr:col>
      <xdr:colOff>28575</xdr:colOff>
      <xdr:row>75</xdr:row>
      <xdr:rowOff>11730</xdr:rowOff>
    </xdr:to>
    <xdr:cxnSp macro="">
      <xdr:nvCxnSpPr>
        <xdr:cNvPr id="403" name="直線コネクタ 402"/>
        <xdr:cNvCxnSpPr/>
      </xdr:nvCxnSpPr>
      <xdr:spPr>
        <a:xfrm>
          <a:off x="8750300" y="12725410"/>
          <a:ext cx="889000" cy="1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4" name="フローチャート : 判断 403"/>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19412</xdr:rowOff>
    </xdr:from>
    <xdr:ext cx="534377" cy="259045"/>
    <xdr:sp macro="" textlink="">
      <xdr:nvSpPr>
        <xdr:cNvPr id="405" name="テキスト ボックス 404"/>
        <xdr:cNvSpPr txBox="1"/>
      </xdr:nvSpPr>
      <xdr:spPr>
        <a:xfrm>
          <a:off x="9372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38110</xdr:rowOff>
    </xdr:from>
    <xdr:to>
      <xdr:col>12</xdr:col>
      <xdr:colOff>511175</xdr:colOff>
      <xdr:row>74</xdr:row>
      <xdr:rowOff>111079</xdr:rowOff>
    </xdr:to>
    <xdr:cxnSp macro="">
      <xdr:nvCxnSpPr>
        <xdr:cNvPr id="406" name="直線コネクタ 405"/>
        <xdr:cNvCxnSpPr/>
      </xdr:nvCxnSpPr>
      <xdr:spPr>
        <a:xfrm flipV="1">
          <a:off x="7861300" y="12725410"/>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07" name="フローチャート : 判断 406"/>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21882</xdr:rowOff>
    </xdr:from>
    <xdr:ext cx="534377" cy="259045"/>
    <xdr:sp macro="" textlink="">
      <xdr:nvSpPr>
        <xdr:cNvPr id="408" name="テキスト ボックス 407"/>
        <xdr:cNvSpPr txBox="1"/>
      </xdr:nvSpPr>
      <xdr:spPr>
        <a:xfrm>
          <a:off x="8483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111079</xdr:rowOff>
    </xdr:from>
    <xdr:to>
      <xdr:col>11</xdr:col>
      <xdr:colOff>307975</xdr:colOff>
      <xdr:row>74</xdr:row>
      <xdr:rowOff>140615</xdr:rowOff>
    </xdr:to>
    <xdr:cxnSp macro="">
      <xdr:nvCxnSpPr>
        <xdr:cNvPr id="409" name="直線コネクタ 408"/>
        <xdr:cNvCxnSpPr/>
      </xdr:nvCxnSpPr>
      <xdr:spPr>
        <a:xfrm flipV="1">
          <a:off x="6972300" y="12798379"/>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0" name="フローチャート : 判断 409"/>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15983</xdr:rowOff>
    </xdr:from>
    <xdr:ext cx="534377" cy="259045"/>
    <xdr:sp macro="" textlink="">
      <xdr:nvSpPr>
        <xdr:cNvPr id="411" name="テキスト ボックス 410"/>
        <xdr:cNvSpPr txBox="1"/>
      </xdr:nvSpPr>
      <xdr:spPr>
        <a:xfrm>
          <a:off x="7594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2" name="フローチャート : 判断 411"/>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159773</xdr:rowOff>
    </xdr:from>
    <xdr:ext cx="534377" cy="259045"/>
    <xdr:sp macro="" textlink="">
      <xdr:nvSpPr>
        <xdr:cNvPr id="413" name="テキスト ボックス 412"/>
        <xdr:cNvSpPr txBox="1"/>
      </xdr:nvSpPr>
      <xdr:spPr>
        <a:xfrm>
          <a:off x="6705111" y="13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117704</xdr:rowOff>
    </xdr:from>
    <xdr:to>
      <xdr:col>15</xdr:col>
      <xdr:colOff>231775</xdr:colOff>
      <xdr:row>72</xdr:row>
      <xdr:rowOff>47854</xdr:rowOff>
    </xdr:to>
    <xdr:sp macro="" textlink="">
      <xdr:nvSpPr>
        <xdr:cNvPr id="419" name="円/楕円 418"/>
        <xdr:cNvSpPr/>
      </xdr:nvSpPr>
      <xdr:spPr>
        <a:xfrm>
          <a:off x="10426700" y="12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140581</xdr:rowOff>
    </xdr:from>
    <xdr:ext cx="534377" cy="259045"/>
    <xdr:sp macro="" textlink="">
      <xdr:nvSpPr>
        <xdr:cNvPr id="420" name="商工費該当値テキスト"/>
        <xdr:cNvSpPr txBox="1"/>
      </xdr:nvSpPr>
      <xdr:spPr>
        <a:xfrm>
          <a:off x="10528300" y="1214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132380</xdr:rowOff>
    </xdr:from>
    <xdr:to>
      <xdr:col>14</xdr:col>
      <xdr:colOff>79375</xdr:colOff>
      <xdr:row>75</xdr:row>
      <xdr:rowOff>62530</xdr:rowOff>
    </xdr:to>
    <xdr:sp macro="" textlink="">
      <xdr:nvSpPr>
        <xdr:cNvPr id="421" name="円/楕円 420"/>
        <xdr:cNvSpPr/>
      </xdr:nvSpPr>
      <xdr:spPr>
        <a:xfrm>
          <a:off x="9588500" y="128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79057</xdr:rowOff>
    </xdr:from>
    <xdr:ext cx="534377" cy="259045"/>
    <xdr:sp macro="" textlink="">
      <xdr:nvSpPr>
        <xdr:cNvPr id="422" name="テキスト ボックス 421"/>
        <xdr:cNvSpPr txBox="1"/>
      </xdr:nvSpPr>
      <xdr:spPr>
        <a:xfrm>
          <a:off x="9372111" y="125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158760</xdr:rowOff>
    </xdr:from>
    <xdr:to>
      <xdr:col>12</xdr:col>
      <xdr:colOff>561975</xdr:colOff>
      <xdr:row>74</xdr:row>
      <xdr:rowOff>88910</xdr:rowOff>
    </xdr:to>
    <xdr:sp macro="" textlink="">
      <xdr:nvSpPr>
        <xdr:cNvPr id="423" name="円/楕円 422"/>
        <xdr:cNvSpPr/>
      </xdr:nvSpPr>
      <xdr:spPr>
        <a:xfrm>
          <a:off x="8699500" y="126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105437</xdr:rowOff>
    </xdr:from>
    <xdr:ext cx="534377" cy="259045"/>
    <xdr:sp macro="" textlink="">
      <xdr:nvSpPr>
        <xdr:cNvPr id="424" name="テキスト ボックス 423"/>
        <xdr:cNvSpPr txBox="1"/>
      </xdr:nvSpPr>
      <xdr:spPr>
        <a:xfrm>
          <a:off x="8483111" y="124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60279</xdr:rowOff>
    </xdr:from>
    <xdr:to>
      <xdr:col>11</xdr:col>
      <xdr:colOff>358775</xdr:colOff>
      <xdr:row>74</xdr:row>
      <xdr:rowOff>161879</xdr:rowOff>
    </xdr:to>
    <xdr:sp macro="" textlink="">
      <xdr:nvSpPr>
        <xdr:cNvPr id="425" name="円/楕円 424"/>
        <xdr:cNvSpPr/>
      </xdr:nvSpPr>
      <xdr:spPr>
        <a:xfrm>
          <a:off x="7810500" y="127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6956</xdr:rowOff>
    </xdr:from>
    <xdr:ext cx="534377" cy="259045"/>
    <xdr:sp macro="" textlink="">
      <xdr:nvSpPr>
        <xdr:cNvPr id="426" name="テキスト ボックス 425"/>
        <xdr:cNvSpPr txBox="1"/>
      </xdr:nvSpPr>
      <xdr:spPr>
        <a:xfrm>
          <a:off x="7594111" y="125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89815</xdr:rowOff>
    </xdr:from>
    <xdr:to>
      <xdr:col>10</xdr:col>
      <xdr:colOff>155575</xdr:colOff>
      <xdr:row>75</xdr:row>
      <xdr:rowOff>19965</xdr:rowOff>
    </xdr:to>
    <xdr:sp macro="" textlink="">
      <xdr:nvSpPr>
        <xdr:cNvPr id="427" name="円/楕円 426"/>
        <xdr:cNvSpPr/>
      </xdr:nvSpPr>
      <xdr:spPr>
        <a:xfrm>
          <a:off x="6921500" y="127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36492</xdr:rowOff>
    </xdr:from>
    <xdr:ext cx="534377" cy="259045"/>
    <xdr:sp macro="" textlink="">
      <xdr:nvSpPr>
        <xdr:cNvPr id="428" name="テキスト ボックス 427"/>
        <xdr:cNvSpPr txBox="1"/>
      </xdr:nvSpPr>
      <xdr:spPr>
        <a:xfrm>
          <a:off x="6705111" y="125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1" name="テキスト ボックス 45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5" name="直線コネクタ 454"/>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56"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57" name="直線コネクタ 456"/>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58"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59" name="直線コネクタ 458"/>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83235</xdr:rowOff>
    </xdr:from>
    <xdr:to>
      <xdr:col>15</xdr:col>
      <xdr:colOff>180975</xdr:colOff>
      <xdr:row>96</xdr:row>
      <xdr:rowOff>13187</xdr:rowOff>
    </xdr:to>
    <xdr:cxnSp macro="">
      <xdr:nvCxnSpPr>
        <xdr:cNvPr id="460" name="直線コネクタ 459"/>
        <xdr:cNvCxnSpPr/>
      </xdr:nvCxnSpPr>
      <xdr:spPr>
        <a:xfrm flipV="1">
          <a:off x="9639300" y="16370985"/>
          <a:ext cx="838200" cy="10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1"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2" name="フローチャート : 判断 461"/>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12762</xdr:rowOff>
    </xdr:from>
    <xdr:to>
      <xdr:col>14</xdr:col>
      <xdr:colOff>28575</xdr:colOff>
      <xdr:row>96</xdr:row>
      <xdr:rowOff>13187</xdr:rowOff>
    </xdr:to>
    <xdr:cxnSp macro="">
      <xdr:nvCxnSpPr>
        <xdr:cNvPr id="463" name="直線コネクタ 462"/>
        <xdr:cNvCxnSpPr/>
      </xdr:nvCxnSpPr>
      <xdr:spPr>
        <a:xfrm>
          <a:off x="8750300" y="15614712"/>
          <a:ext cx="889000" cy="85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4" name="フローチャート : 判断 463"/>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95085</xdr:rowOff>
    </xdr:from>
    <xdr:ext cx="534377" cy="259045"/>
    <xdr:sp macro="" textlink="">
      <xdr:nvSpPr>
        <xdr:cNvPr id="465" name="テキスト ボックス 464"/>
        <xdr:cNvSpPr txBox="1"/>
      </xdr:nvSpPr>
      <xdr:spPr>
        <a:xfrm>
          <a:off x="9372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12762</xdr:rowOff>
    </xdr:from>
    <xdr:to>
      <xdr:col>12</xdr:col>
      <xdr:colOff>511175</xdr:colOff>
      <xdr:row>92</xdr:row>
      <xdr:rowOff>96820</xdr:rowOff>
    </xdr:to>
    <xdr:cxnSp macro="">
      <xdr:nvCxnSpPr>
        <xdr:cNvPr id="466" name="直線コネクタ 465"/>
        <xdr:cNvCxnSpPr/>
      </xdr:nvCxnSpPr>
      <xdr:spPr>
        <a:xfrm flipV="1">
          <a:off x="7861300" y="15614712"/>
          <a:ext cx="889000" cy="25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67" name="フローチャート : 判断 466"/>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91657</xdr:rowOff>
    </xdr:from>
    <xdr:ext cx="534377" cy="259045"/>
    <xdr:sp macro="" textlink="">
      <xdr:nvSpPr>
        <xdr:cNvPr id="468" name="テキスト ボックス 467"/>
        <xdr:cNvSpPr txBox="1"/>
      </xdr:nvSpPr>
      <xdr:spPr>
        <a:xfrm>
          <a:off x="8483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96820</xdr:rowOff>
    </xdr:from>
    <xdr:to>
      <xdr:col>11</xdr:col>
      <xdr:colOff>307975</xdr:colOff>
      <xdr:row>93</xdr:row>
      <xdr:rowOff>167360</xdr:rowOff>
    </xdr:to>
    <xdr:cxnSp macro="">
      <xdr:nvCxnSpPr>
        <xdr:cNvPr id="469" name="直線コネクタ 468"/>
        <xdr:cNvCxnSpPr/>
      </xdr:nvCxnSpPr>
      <xdr:spPr>
        <a:xfrm flipV="1">
          <a:off x="6972300" y="15870220"/>
          <a:ext cx="889000" cy="24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0" name="フローチャート : 判断 469"/>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471" name="テキスト ボックス 470"/>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2" name="フローチャート : 判断 471"/>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473" name="テキスト ボックス 472"/>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32435</xdr:rowOff>
    </xdr:from>
    <xdr:to>
      <xdr:col>15</xdr:col>
      <xdr:colOff>231775</xdr:colOff>
      <xdr:row>95</xdr:row>
      <xdr:rowOff>134035</xdr:rowOff>
    </xdr:to>
    <xdr:sp macro="" textlink="">
      <xdr:nvSpPr>
        <xdr:cNvPr id="479" name="円/楕円 478"/>
        <xdr:cNvSpPr/>
      </xdr:nvSpPr>
      <xdr:spPr>
        <a:xfrm>
          <a:off x="104267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55312</xdr:rowOff>
    </xdr:from>
    <xdr:ext cx="534377" cy="259045"/>
    <xdr:sp macro="" textlink="">
      <xdr:nvSpPr>
        <xdr:cNvPr id="480" name="土木費該当値テキスト"/>
        <xdr:cNvSpPr txBox="1"/>
      </xdr:nvSpPr>
      <xdr:spPr>
        <a:xfrm>
          <a:off x="10528300" y="1617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133837</xdr:rowOff>
    </xdr:from>
    <xdr:to>
      <xdr:col>14</xdr:col>
      <xdr:colOff>79375</xdr:colOff>
      <xdr:row>96</xdr:row>
      <xdr:rowOff>63987</xdr:rowOff>
    </xdr:to>
    <xdr:sp macro="" textlink="">
      <xdr:nvSpPr>
        <xdr:cNvPr id="481" name="円/楕円 480"/>
        <xdr:cNvSpPr/>
      </xdr:nvSpPr>
      <xdr:spPr>
        <a:xfrm>
          <a:off x="9588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80514</xdr:rowOff>
    </xdr:from>
    <xdr:ext cx="534377" cy="259045"/>
    <xdr:sp macro="" textlink="">
      <xdr:nvSpPr>
        <xdr:cNvPr id="482" name="テキスト ボックス 481"/>
        <xdr:cNvSpPr txBox="1"/>
      </xdr:nvSpPr>
      <xdr:spPr>
        <a:xfrm>
          <a:off x="9372111" y="161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48,374</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133412</xdr:rowOff>
    </xdr:from>
    <xdr:to>
      <xdr:col>12</xdr:col>
      <xdr:colOff>561975</xdr:colOff>
      <xdr:row>91</xdr:row>
      <xdr:rowOff>63562</xdr:rowOff>
    </xdr:to>
    <xdr:sp macro="" textlink="">
      <xdr:nvSpPr>
        <xdr:cNvPr id="483" name="円/楕円 482"/>
        <xdr:cNvSpPr/>
      </xdr:nvSpPr>
      <xdr:spPr>
        <a:xfrm>
          <a:off x="8699500" y="155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80089</xdr:rowOff>
    </xdr:from>
    <xdr:ext cx="534377" cy="259045"/>
    <xdr:sp macro="" textlink="">
      <xdr:nvSpPr>
        <xdr:cNvPr id="484" name="テキスト ボックス 483"/>
        <xdr:cNvSpPr txBox="1"/>
      </xdr:nvSpPr>
      <xdr:spPr>
        <a:xfrm>
          <a:off x="8483111" y="153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74,637</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46020</xdr:rowOff>
    </xdr:from>
    <xdr:to>
      <xdr:col>11</xdr:col>
      <xdr:colOff>358775</xdr:colOff>
      <xdr:row>92</xdr:row>
      <xdr:rowOff>147620</xdr:rowOff>
    </xdr:to>
    <xdr:sp macro="" textlink="">
      <xdr:nvSpPr>
        <xdr:cNvPr id="485" name="円/楕円 484"/>
        <xdr:cNvSpPr/>
      </xdr:nvSpPr>
      <xdr:spPr>
        <a:xfrm>
          <a:off x="7810500" y="158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164147</xdr:rowOff>
    </xdr:from>
    <xdr:ext cx="534377" cy="259045"/>
    <xdr:sp macro="" textlink="">
      <xdr:nvSpPr>
        <xdr:cNvPr id="486" name="テキスト ボックス 485"/>
        <xdr:cNvSpPr txBox="1"/>
      </xdr:nvSpPr>
      <xdr:spPr>
        <a:xfrm>
          <a:off x="7594111" y="155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66,813</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116560</xdr:rowOff>
    </xdr:from>
    <xdr:to>
      <xdr:col>10</xdr:col>
      <xdr:colOff>155575</xdr:colOff>
      <xdr:row>94</xdr:row>
      <xdr:rowOff>46710</xdr:rowOff>
    </xdr:to>
    <xdr:sp macro="" textlink="">
      <xdr:nvSpPr>
        <xdr:cNvPr id="487" name="円/楕円 486"/>
        <xdr:cNvSpPr/>
      </xdr:nvSpPr>
      <xdr:spPr>
        <a:xfrm>
          <a:off x="6921500" y="160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63237</xdr:rowOff>
    </xdr:from>
    <xdr:ext cx="534377" cy="259045"/>
    <xdr:sp macro="" textlink="">
      <xdr:nvSpPr>
        <xdr:cNvPr id="488" name="テキスト ボックス 487"/>
        <xdr:cNvSpPr txBox="1"/>
      </xdr:nvSpPr>
      <xdr:spPr>
        <a:xfrm>
          <a:off x="6705111" y="158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1" name="直線コネクタ 510"/>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2"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3" name="直線コネクタ 512"/>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4"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5" name="直線コネクタ 514"/>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4140</xdr:rowOff>
    </xdr:from>
    <xdr:to>
      <xdr:col>23</xdr:col>
      <xdr:colOff>517525</xdr:colOff>
      <xdr:row>37</xdr:row>
      <xdr:rowOff>78938</xdr:rowOff>
    </xdr:to>
    <xdr:cxnSp macro="">
      <xdr:nvCxnSpPr>
        <xdr:cNvPr id="516" name="直線コネクタ 515"/>
        <xdr:cNvCxnSpPr/>
      </xdr:nvCxnSpPr>
      <xdr:spPr>
        <a:xfrm flipV="1">
          <a:off x="15481300" y="6176340"/>
          <a:ext cx="838200" cy="24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17"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18" name="フローチャート : 判断 517"/>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37104</xdr:rowOff>
    </xdr:from>
    <xdr:to>
      <xdr:col>22</xdr:col>
      <xdr:colOff>365125</xdr:colOff>
      <xdr:row>37</xdr:row>
      <xdr:rowOff>78938</xdr:rowOff>
    </xdr:to>
    <xdr:cxnSp macro="">
      <xdr:nvCxnSpPr>
        <xdr:cNvPr id="519" name="直線コネクタ 518"/>
        <xdr:cNvCxnSpPr/>
      </xdr:nvCxnSpPr>
      <xdr:spPr>
        <a:xfrm>
          <a:off x="14592300" y="6380754"/>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0" name="フローチャート : 判断 519"/>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521" name="テキスト ボックス 520"/>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37104</xdr:rowOff>
    </xdr:from>
    <xdr:to>
      <xdr:col>21</xdr:col>
      <xdr:colOff>161925</xdr:colOff>
      <xdr:row>37</xdr:row>
      <xdr:rowOff>127127</xdr:rowOff>
    </xdr:to>
    <xdr:cxnSp macro="">
      <xdr:nvCxnSpPr>
        <xdr:cNvPr id="522" name="直線コネクタ 521"/>
        <xdr:cNvCxnSpPr/>
      </xdr:nvCxnSpPr>
      <xdr:spPr>
        <a:xfrm flipV="1">
          <a:off x="13703300" y="6380754"/>
          <a:ext cx="889000" cy="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3" name="フローチャート : 判断 522"/>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4" name="テキスト ボックス 523"/>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64948</xdr:rowOff>
    </xdr:from>
    <xdr:to>
      <xdr:col>19</xdr:col>
      <xdr:colOff>644525</xdr:colOff>
      <xdr:row>37</xdr:row>
      <xdr:rowOff>127127</xdr:rowOff>
    </xdr:to>
    <xdr:cxnSp macro="">
      <xdr:nvCxnSpPr>
        <xdr:cNvPr id="525" name="直線コネクタ 524"/>
        <xdr:cNvCxnSpPr/>
      </xdr:nvCxnSpPr>
      <xdr:spPr>
        <a:xfrm>
          <a:off x="12814300" y="640859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26" name="フローチャート : 判断 525"/>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527" name="テキスト ボックス 526"/>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28" name="フローチャート : 判断 527"/>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29" name="テキスト ボックス 528"/>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124790</xdr:rowOff>
    </xdr:from>
    <xdr:to>
      <xdr:col>23</xdr:col>
      <xdr:colOff>568325</xdr:colOff>
      <xdr:row>36</xdr:row>
      <xdr:rowOff>54940</xdr:rowOff>
    </xdr:to>
    <xdr:sp macro="" textlink="">
      <xdr:nvSpPr>
        <xdr:cNvPr id="535" name="円/楕円 534"/>
        <xdr:cNvSpPr/>
      </xdr:nvSpPr>
      <xdr:spPr>
        <a:xfrm>
          <a:off x="16268700" y="61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103217</xdr:rowOff>
    </xdr:from>
    <xdr:ext cx="534377" cy="259045"/>
    <xdr:sp macro="" textlink="">
      <xdr:nvSpPr>
        <xdr:cNvPr id="536" name="消防費該当値テキスト"/>
        <xdr:cNvSpPr txBox="1"/>
      </xdr:nvSpPr>
      <xdr:spPr>
        <a:xfrm>
          <a:off x="16370300" y="610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28138</xdr:rowOff>
    </xdr:from>
    <xdr:to>
      <xdr:col>22</xdr:col>
      <xdr:colOff>415925</xdr:colOff>
      <xdr:row>37</xdr:row>
      <xdr:rowOff>129738</xdr:rowOff>
    </xdr:to>
    <xdr:sp macro="" textlink="">
      <xdr:nvSpPr>
        <xdr:cNvPr id="537" name="円/楕円 536"/>
        <xdr:cNvSpPr/>
      </xdr:nvSpPr>
      <xdr:spPr>
        <a:xfrm>
          <a:off x="15430500" y="63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120865</xdr:rowOff>
    </xdr:from>
    <xdr:ext cx="534377" cy="259045"/>
    <xdr:sp macro="" textlink="">
      <xdr:nvSpPr>
        <xdr:cNvPr id="538" name="テキスト ボックス 537"/>
        <xdr:cNvSpPr txBox="1"/>
      </xdr:nvSpPr>
      <xdr:spPr>
        <a:xfrm>
          <a:off x="15214111" y="64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157754</xdr:rowOff>
    </xdr:from>
    <xdr:to>
      <xdr:col>21</xdr:col>
      <xdr:colOff>212725</xdr:colOff>
      <xdr:row>37</xdr:row>
      <xdr:rowOff>87904</xdr:rowOff>
    </xdr:to>
    <xdr:sp macro="" textlink="">
      <xdr:nvSpPr>
        <xdr:cNvPr id="539" name="円/楕円 538"/>
        <xdr:cNvSpPr/>
      </xdr:nvSpPr>
      <xdr:spPr>
        <a:xfrm>
          <a:off x="14541500" y="632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79031</xdr:rowOff>
    </xdr:from>
    <xdr:ext cx="534377" cy="259045"/>
    <xdr:sp macro="" textlink="">
      <xdr:nvSpPr>
        <xdr:cNvPr id="540" name="テキスト ボックス 539"/>
        <xdr:cNvSpPr txBox="1"/>
      </xdr:nvSpPr>
      <xdr:spPr>
        <a:xfrm>
          <a:off x="14325111" y="64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76327</xdr:rowOff>
    </xdr:from>
    <xdr:to>
      <xdr:col>20</xdr:col>
      <xdr:colOff>9525</xdr:colOff>
      <xdr:row>38</xdr:row>
      <xdr:rowOff>6477</xdr:rowOff>
    </xdr:to>
    <xdr:sp macro="" textlink="">
      <xdr:nvSpPr>
        <xdr:cNvPr id="541" name="円/楕円 540"/>
        <xdr:cNvSpPr/>
      </xdr:nvSpPr>
      <xdr:spPr>
        <a:xfrm>
          <a:off x="13652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169054</xdr:rowOff>
    </xdr:from>
    <xdr:ext cx="534377" cy="259045"/>
    <xdr:sp macro="" textlink="">
      <xdr:nvSpPr>
        <xdr:cNvPr id="542" name="テキスト ボックス 541"/>
        <xdr:cNvSpPr txBox="1"/>
      </xdr:nvSpPr>
      <xdr:spPr>
        <a:xfrm>
          <a:off x="13436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14148</xdr:rowOff>
    </xdr:from>
    <xdr:to>
      <xdr:col>18</xdr:col>
      <xdr:colOff>492125</xdr:colOff>
      <xdr:row>37</xdr:row>
      <xdr:rowOff>115748</xdr:rowOff>
    </xdr:to>
    <xdr:sp macro="" textlink="">
      <xdr:nvSpPr>
        <xdr:cNvPr id="543" name="円/楕円 542"/>
        <xdr:cNvSpPr/>
      </xdr:nvSpPr>
      <xdr:spPr>
        <a:xfrm>
          <a:off x="127635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106875</xdr:rowOff>
    </xdr:from>
    <xdr:ext cx="534377" cy="259045"/>
    <xdr:sp macro="" textlink="">
      <xdr:nvSpPr>
        <xdr:cNvPr id="544" name="テキスト ボックス 543"/>
        <xdr:cNvSpPr txBox="1"/>
      </xdr:nvSpPr>
      <xdr:spPr>
        <a:xfrm>
          <a:off x="12547111" y="64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69" name="直線コネクタ 568"/>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0"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1" name="直線コネクタ 570"/>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2"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3" name="直線コネクタ 572"/>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89674</xdr:rowOff>
    </xdr:from>
    <xdr:to>
      <xdr:col>23</xdr:col>
      <xdr:colOff>517525</xdr:colOff>
      <xdr:row>57</xdr:row>
      <xdr:rowOff>110541</xdr:rowOff>
    </xdr:to>
    <xdr:cxnSp macro="">
      <xdr:nvCxnSpPr>
        <xdr:cNvPr id="574" name="直線コネクタ 573"/>
        <xdr:cNvCxnSpPr/>
      </xdr:nvCxnSpPr>
      <xdr:spPr>
        <a:xfrm flipV="1">
          <a:off x="15481300" y="9690874"/>
          <a:ext cx="838200" cy="19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111244</xdr:rowOff>
    </xdr:from>
    <xdr:ext cx="534377" cy="259045"/>
    <xdr:sp macro="" textlink="">
      <xdr:nvSpPr>
        <xdr:cNvPr id="575" name="教育費平均値テキスト"/>
        <xdr:cNvSpPr txBox="1"/>
      </xdr:nvSpPr>
      <xdr:spPr>
        <a:xfrm>
          <a:off x="16370300" y="971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76" name="フローチャート : 判断 575"/>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110541</xdr:rowOff>
    </xdr:from>
    <xdr:to>
      <xdr:col>22</xdr:col>
      <xdr:colOff>365125</xdr:colOff>
      <xdr:row>57</xdr:row>
      <xdr:rowOff>116739</xdr:rowOff>
    </xdr:to>
    <xdr:cxnSp macro="">
      <xdr:nvCxnSpPr>
        <xdr:cNvPr id="577" name="直線コネクタ 576"/>
        <xdr:cNvCxnSpPr/>
      </xdr:nvCxnSpPr>
      <xdr:spPr>
        <a:xfrm flipV="1">
          <a:off x="14592300" y="9883191"/>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78" name="フローチャート : 判断 577"/>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158031</xdr:rowOff>
    </xdr:from>
    <xdr:ext cx="534377" cy="259045"/>
    <xdr:sp macro="" textlink="">
      <xdr:nvSpPr>
        <xdr:cNvPr id="579" name="テキスト ボックス 578"/>
        <xdr:cNvSpPr txBox="1"/>
      </xdr:nvSpPr>
      <xdr:spPr>
        <a:xfrm>
          <a:off x="15214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116739</xdr:rowOff>
    </xdr:from>
    <xdr:to>
      <xdr:col>21</xdr:col>
      <xdr:colOff>161925</xdr:colOff>
      <xdr:row>57</xdr:row>
      <xdr:rowOff>131318</xdr:rowOff>
    </xdr:to>
    <xdr:cxnSp macro="">
      <xdr:nvCxnSpPr>
        <xdr:cNvPr id="580" name="直線コネクタ 579"/>
        <xdr:cNvCxnSpPr/>
      </xdr:nvCxnSpPr>
      <xdr:spPr>
        <a:xfrm flipV="1">
          <a:off x="13703300" y="9889389"/>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1" name="フローチャート : 判断 580"/>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2" name="テキスト ボックス 581"/>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131318</xdr:rowOff>
    </xdr:from>
    <xdr:to>
      <xdr:col>19</xdr:col>
      <xdr:colOff>644525</xdr:colOff>
      <xdr:row>57</xdr:row>
      <xdr:rowOff>161024</xdr:rowOff>
    </xdr:to>
    <xdr:cxnSp macro="">
      <xdr:nvCxnSpPr>
        <xdr:cNvPr id="583" name="直線コネクタ 582"/>
        <xdr:cNvCxnSpPr/>
      </xdr:nvCxnSpPr>
      <xdr:spPr>
        <a:xfrm flipV="1">
          <a:off x="12814300" y="9903968"/>
          <a:ext cx="889000" cy="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4" name="フローチャート : 判断 583"/>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585" name="テキスト ボックス 584"/>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86" name="フローチャート : 判断 585"/>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34447</xdr:rowOff>
    </xdr:from>
    <xdr:ext cx="534377" cy="259045"/>
    <xdr:sp macro="" textlink="">
      <xdr:nvSpPr>
        <xdr:cNvPr id="587" name="テキスト ボックス 586"/>
        <xdr:cNvSpPr txBox="1"/>
      </xdr:nvSpPr>
      <xdr:spPr>
        <a:xfrm>
          <a:off x="12547111" y="96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38874</xdr:rowOff>
    </xdr:from>
    <xdr:to>
      <xdr:col>23</xdr:col>
      <xdr:colOff>568325</xdr:colOff>
      <xdr:row>56</xdr:row>
      <xdr:rowOff>140474</xdr:rowOff>
    </xdr:to>
    <xdr:sp macro="" textlink="">
      <xdr:nvSpPr>
        <xdr:cNvPr id="593" name="円/楕円 592"/>
        <xdr:cNvSpPr/>
      </xdr:nvSpPr>
      <xdr:spPr>
        <a:xfrm>
          <a:off x="16268700" y="96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61751</xdr:rowOff>
    </xdr:from>
    <xdr:ext cx="534377" cy="259045"/>
    <xdr:sp macro="" textlink="">
      <xdr:nvSpPr>
        <xdr:cNvPr id="594" name="教育費該当値テキスト"/>
        <xdr:cNvSpPr txBox="1"/>
      </xdr:nvSpPr>
      <xdr:spPr>
        <a:xfrm>
          <a:off x="16370300"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59741</xdr:rowOff>
    </xdr:from>
    <xdr:to>
      <xdr:col>22</xdr:col>
      <xdr:colOff>415925</xdr:colOff>
      <xdr:row>57</xdr:row>
      <xdr:rowOff>161341</xdr:rowOff>
    </xdr:to>
    <xdr:sp macro="" textlink="">
      <xdr:nvSpPr>
        <xdr:cNvPr id="595" name="円/楕円 594"/>
        <xdr:cNvSpPr/>
      </xdr:nvSpPr>
      <xdr:spPr>
        <a:xfrm>
          <a:off x="15430500" y="98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152468</xdr:rowOff>
    </xdr:from>
    <xdr:ext cx="534377" cy="259045"/>
    <xdr:sp macro="" textlink="">
      <xdr:nvSpPr>
        <xdr:cNvPr id="596" name="テキスト ボックス 595"/>
        <xdr:cNvSpPr txBox="1"/>
      </xdr:nvSpPr>
      <xdr:spPr>
        <a:xfrm>
          <a:off x="15214111" y="9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65939</xdr:rowOff>
    </xdr:from>
    <xdr:to>
      <xdr:col>21</xdr:col>
      <xdr:colOff>212725</xdr:colOff>
      <xdr:row>57</xdr:row>
      <xdr:rowOff>167539</xdr:rowOff>
    </xdr:to>
    <xdr:sp macro="" textlink="">
      <xdr:nvSpPr>
        <xdr:cNvPr id="597" name="円/楕円 596"/>
        <xdr:cNvSpPr/>
      </xdr:nvSpPr>
      <xdr:spPr>
        <a:xfrm>
          <a:off x="14541500" y="98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158666</xdr:rowOff>
    </xdr:from>
    <xdr:ext cx="534377" cy="259045"/>
    <xdr:sp macro="" textlink="">
      <xdr:nvSpPr>
        <xdr:cNvPr id="598" name="テキスト ボックス 597"/>
        <xdr:cNvSpPr txBox="1"/>
      </xdr:nvSpPr>
      <xdr:spPr>
        <a:xfrm>
          <a:off x="14325111" y="99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80518</xdr:rowOff>
    </xdr:from>
    <xdr:to>
      <xdr:col>20</xdr:col>
      <xdr:colOff>9525</xdr:colOff>
      <xdr:row>58</xdr:row>
      <xdr:rowOff>10668</xdr:rowOff>
    </xdr:to>
    <xdr:sp macro="" textlink="">
      <xdr:nvSpPr>
        <xdr:cNvPr id="599" name="円/楕円 598"/>
        <xdr:cNvSpPr/>
      </xdr:nvSpPr>
      <xdr:spPr>
        <a:xfrm>
          <a:off x="13652500" y="98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27195</xdr:rowOff>
    </xdr:from>
    <xdr:ext cx="534377" cy="259045"/>
    <xdr:sp macro="" textlink="">
      <xdr:nvSpPr>
        <xdr:cNvPr id="600" name="テキスト ボックス 599"/>
        <xdr:cNvSpPr txBox="1"/>
      </xdr:nvSpPr>
      <xdr:spPr>
        <a:xfrm>
          <a:off x="13436111" y="96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110224</xdr:rowOff>
    </xdr:from>
    <xdr:to>
      <xdr:col>18</xdr:col>
      <xdr:colOff>492125</xdr:colOff>
      <xdr:row>58</xdr:row>
      <xdr:rowOff>40374</xdr:rowOff>
    </xdr:to>
    <xdr:sp macro="" textlink="">
      <xdr:nvSpPr>
        <xdr:cNvPr id="601" name="円/楕円 600"/>
        <xdr:cNvSpPr/>
      </xdr:nvSpPr>
      <xdr:spPr>
        <a:xfrm>
          <a:off x="12763500" y="98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31501</xdr:rowOff>
    </xdr:from>
    <xdr:ext cx="534377" cy="259045"/>
    <xdr:sp macro="" textlink="">
      <xdr:nvSpPr>
        <xdr:cNvPr id="602" name="テキスト ボックス 601"/>
        <xdr:cNvSpPr txBox="1"/>
      </xdr:nvSpPr>
      <xdr:spPr>
        <a:xfrm>
          <a:off x="12547111" y="99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4" name="直線コネクタ 623"/>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27"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28" name="直線コネクタ 627"/>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82414</xdr:rowOff>
    </xdr:from>
    <xdr:to>
      <xdr:col>23</xdr:col>
      <xdr:colOff>517525</xdr:colOff>
      <xdr:row>78</xdr:row>
      <xdr:rowOff>132293</xdr:rowOff>
    </xdr:to>
    <xdr:cxnSp macro="">
      <xdr:nvCxnSpPr>
        <xdr:cNvPr id="629" name="直線コネクタ 628"/>
        <xdr:cNvCxnSpPr/>
      </xdr:nvCxnSpPr>
      <xdr:spPr>
        <a:xfrm flipV="1">
          <a:off x="15481300" y="13455514"/>
          <a:ext cx="838200" cy="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0"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1" name="フローチャート : 判断 630"/>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81635</xdr:rowOff>
    </xdr:from>
    <xdr:to>
      <xdr:col>22</xdr:col>
      <xdr:colOff>365125</xdr:colOff>
      <xdr:row>78</xdr:row>
      <xdr:rowOff>132293</xdr:rowOff>
    </xdr:to>
    <xdr:cxnSp macro="">
      <xdr:nvCxnSpPr>
        <xdr:cNvPr id="632" name="直線コネクタ 631"/>
        <xdr:cNvCxnSpPr/>
      </xdr:nvCxnSpPr>
      <xdr:spPr>
        <a:xfrm>
          <a:off x="14592300" y="13454735"/>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3" name="フローチャート : 判断 632"/>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34" name="テキスト ボックス 633"/>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19686</xdr:rowOff>
    </xdr:from>
    <xdr:to>
      <xdr:col>21</xdr:col>
      <xdr:colOff>161925</xdr:colOff>
      <xdr:row>78</xdr:row>
      <xdr:rowOff>81635</xdr:rowOff>
    </xdr:to>
    <xdr:cxnSp macro="">
      <xdr:nvCxnSpPr>
        <xdr:cNvPr id="635" name="直線コネクタ 634"/>
        <xdr:cNvCxnSpPr/>
      </xdr:nvCxnSpPr>
      <xdr:spPr>
        <a:xfrm>
          <a:off x="13703300" y="13049886"/>
          <a:ext cx="889000" cy="40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36" name="フローチャート : 判断 635"/>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37" name="テキスト ボックス 636"/>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130373</xdr:rowOff>
    </xdr:from>
    <xdr:to>
      <xdr:col>19</xdr:col>
      <xdr:colOff>644525</xdr:colOff>
      <xdr:row>76</xdr:row>
      <xdr:rowOff>19686</xdr:rowOff>
    </xdr:to>
    <xdr:cxnSp macro="">
      <xdr:nvCxnSpPr>
        <xdr:cNvPr id="638" name="直線コネクタ 637"/>
        <xdr:cNvCxnSpPr/>
      </xdr:nvCxnSpPr>
      <xdr:spPr>
        <a:xfrm>
          <a:off x="12814300" y="12989123"/>
          <a:ext cx="889000" cy="6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39" name="フローチャート : 判断 638"/>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158675</xdr:rowOff>
    </xdr:from>
    <xdr:ext cx="469744" cy="259045"/>
    <xdr:sp macro="" textlink="">
      <xdr:nvSpPr>
        <xdr:cNvPr id="640" name="テキスト ボックス 639"/>
        <xdr:cNvSpPr txBox="1"/>
      </xdr:nvSpPr>
      <xdr:spPr>
        <a:xfrm>
          <a:off x="13468427"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1" name="フローチャート : 判断 640"/>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44009</xdr:rowOff>
    </xdr:from>
    <xdr:ext cx="469744" cy="259045"/>
    <xdr:sp macro="" textlink="">
      <xdr:nvSpPr>
        <xdr:cNvPr id="642" name="テキスト ボックス 641"/>
        <xdr:cNvSpPr txBox="1"/>
      </xdr:nvSpPr>
      <xdr:spPr>
        <a:xfrm>
          <a:off x="12579427"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31614</xdr:rowOff>
    </xdr:from>
    <xdr:to>
      <xdr:col>23</xdr:col>
      <xdr:colOff>568325</xdr:colOff>
      <xdr:row>78</xdr:row>
      <xdr:rowOff>133214</xdr:rowOff>
    </xdr:to>
    <xdr:sp macro="" textlink="">
      <xdr:nvSpPr>
        <xdr:cNvPr id="648" name="円/楕円 647"/>
        <xdr:cNvSpPr/>
      </xdr:nvSpPr>
      <xdr:spPr>
        <a:xfrm>
          <a:off x="16268700" y="13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117991</xdr:rowOff>
    </xdr:from>
    <xdr:ext cx="469744" cy="259045"/>
    <xdr:sp macro="" textlink="">
      <xdr:nvSpPr>
        <xdr:cNvPr id="649" name="災害復旧費該当値テキスト"/>
        <xdr:cNvSpPr txBox="1"/>
      </xdr:nvSpPr>
      <xdr:spPr>
        <a:xfrm>
          <a:off x="16370300" y="133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81493</xdr:rowOff>
    </xdr:from>
    <xdr:to>
      <xdr:col>22</xdr:col>
      <xdr:colOff>415925</xdr:colOff>
      <xdr:row>79</xdr:row>
      <xdr:rowOff>11643</xdr:rowOff>
    </xdr:to>
    <xdr:sp macro="" textlink="">
      <xdr:nvSpPr>
        <xdr:cNvPr id="650" name="円/楕円 649"/>
        <xdr:cNvSpPr/>
      </xdr:nvSpPr>
      <xdr:spPr>
        <a:xfrm>
          <a:off x="15430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2770</xdr:rowOff>
    </xdr:from>
    <xdr:ext cx="378565" cy="259045"/>
    <xdr:sp macro="" textlink="">
      <xdr:nvSpPr>
        <xdr:cNvPr id="651" name="テキスト ボックス 650"/>
        <xdr:cNvSpPr txBox="1"/>
      </xdr:nvSpPr>
      <xdr:spPr>
        <a:xfrm>
          <a:off x="15292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30835</xdr:rowOff>
    </xdr:from>
    <xdr:to>
      <xdr:col>21</xdr:col>
      <xdr:colOff>212725</xdr:colOff>
      <xdr:row>78</xdr:row>
      <xdr:rowOff>132435</xdr:rowOff>
    </xdr:to>
    <xdr:sp macro="" textlink="">
      <xdr:nvSpPr>
        <xdr:cNvPr id="652" name="円/楕円 651"/>
        <xdr:cNvSpPr/>
      </xdr:nvSpPr>
      <xdr:spPr>
        <a:xfrm>
          <a:off x="14541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123562</xdr:rowOff>
    </xdr:from>
    <xdr:ext cx="469744" cy="259045"/>
    <xdr:sp macro="" textlink="">
      <xdr:nvSpPr>
        <xdr:cNvPr id="653" name="テキスト ボックス 652"/>
        <xdr:cNvSpPr txBox="1"/>
      </xdr:nvSpPr>
      <xdr:spPr>
        <a:xfrm>
          <a:off x="14357427"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140335</xdr:rowOff>
    </xdr:from>
    <xdr:to>
      <xdr:col>20</xdr:col>
      <xdr:colOff>9525</xdr:colOff>
      <xdr:row>76</xdr:row>
      <xdr:rowOff>70486</xdr:rowOff>
    </xdr:to>
    <xdr:sp macro="" textlink="">
      <xdr:nvSpPr>
        <xdr:cNvPr id="654" name="円/楕円 653"/>
        <xdr:cNvSpPr/>
      </xdr:nvSpPr>
      <xdr:spPr>
        <a:xfrm>
          <a:off x="13652500" y="12999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87012</xdr:rowOff>
    </xdr:from>
    <xdr:ext cx="534377" cy="259045"/>
    <xdr:sp macro="" textlink="">
      <xdr:nvSpPr>
        <xdr:cNvPr id="655" name="テキスト ボックス 654"/>
        <xdr:cNvSpPr txBox="1"/>
      </xdr:nvSpPr>
      <xdr:spPr>
        <a:xfrm>
          <a:off x="13436111" y="127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79573</xdr:rowOff>
    </xdr:from>
    <xdr:to>
      <xdr:col>18</xdr:col>
      <xdr:colOff>492125</xdr:colOff>
      <xdr:row>76</xdr:row>
      <xdr:rowOff>9723</xdr:rowOff>
    </xdr:to>
    <xdr:sp macro="" textlink="">
      <xdr:nvSpPr>
        <xdr:cNvPr id="656" name="円/楕円 655"/>
        <xdr:cNvSpPr/>
      </xdr:nvSpPr>
      <xdr:spPr>
        <a:xfrm>
          <a:off x="12763500" y="129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26250</xdr:rowOff>
    </xdr:from>
    <xdr:ext cx="534377" cy="259045"/>
    <xdr:sp macro="" textlink="">
      <xdr:nvSpPr>
        <xdr:cNvPr id="657" name="テキスト ボックス 656"/>
        <xdr:cNvSpPr txBox="1"/>
      </xdr:nvSpPr>
      <xdr:spPr>
        <a:xfrm>
          <a:off x="12547111" y="127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68" name="テキスト ボックス 66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4" name="直線コネクタ 683"/>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5"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86" name="直線コネクタ 685"/>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87"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88" name="直線コネクタ 687"/>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108545</xdr:rowOff>
    </xdr:from>
    <xdr:to>
      <xdr:col>23</xdr:col>
      <xdr:colOff>517525</xdr:colOff>
      <xdr:row>92</xdr:row>
      <xdr:rowOff>116906</xdr:rowOff>
    </xdr:to>
    <xdr:cxnSp macro="">
      <xdr:nvCxnSpPr>
        <xdr:cNvPr id="689" name="直線コネクタ 688"/>
        <xdr:cNvCxnSpPr/>
      </xdr:nvCxnSpPr>
      <xdr:spPr>
        <a:xfrm flipV="1">
          <a:off x="15481300" y="15881945"/>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0"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1" name="フローチャート : 判断 690"/>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116906</xdr:rowOff>
    </xdr:from>
    <xdr:to>
      <xdr:col>22</xdr:col>
      <xdr:colOff>365125</xdr:colOff>
      <xdr:row>92</xdr:row>
      <xdr:rowOff>168080</xdr:rowOff>
    </xdr:to>
    <xdr:cxnSp macro="">
      <xdr:nvCxnSpPr>
        <xdr:cNvPr id="692" name="直線コネクタ 691"/>
        <xdr:cNvCxnSpPr/>
      </xdr:nvCxnSpPr>
      <xdr:spPr>
        <a:xfrm flipV="1">
          <a:off x="14592300" y="15890306"/>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3" name="フローチャート : 判断 692"/>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694" name="テキスト ボックス 693"/>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168080</xdr:rowOff>
    </xdr:from>
    <xdr:to>
      <xdr:col>21</xdr:col>
      <xdr:colOff>161925</xdr:colOff>
      <xdr:row>93</xdr:row>
      <xdr:rowOff>17007</xdr:rowOff>
    </xdr:to>
    <xdr:cxnSp macro="">
      <xdr:nvCxnSpPr>
        <xdr:cNvPr id="695" name="直線コネクタ 694"/>
        <xdr:cNvCxnSpPr/>
      </xdr:nvCxnSpPr>
      <xdr:spPr>
        <a:xfrm flipV="1">
          <a:off x="13703300" y="15941480"/>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696" name="フローチャート : 判断 695"/>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697" name="テキスト ボックス 696"/>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160079</xdr:rowOff>
    </xdr:from>
    <xdr:to>
      <xdr:col>19</xdr:col>
      <xdr:colOff>644525</xdr:colOff>
      <xdr:row>93</xdr:row>
      <xdr:rowOff>17007</xdr:rowOff>
    </xdr:to>
    <xdr:cxnSp macro="">
      <xdr:nvCxnSpPr>
        <xdr:cNvPr id="698" name="直線コネクタ 697"/>
        <xdr:cNvCxnSpPr/>
      </xdr:nvCxnSpPr>
      <xdr:spPr>
        <a:xfrm>
          <a:off x="12814300" y="15933479"/>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699" name="フローチャート : 判断 698"/>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700" name="テキスト ボックス 699"/>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1" name="フローチャート : 判断 700"/>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2" name="テキスト ボックス 701"/>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57745</xdr:rowOff>
    </xdr:from>
    <xdr:to>
      <xdr:col>23</xdr:col>
      <xdr:colOff>568325</xdr:colOff>
      <xdr:row>92</xdr:row>
      <xdr:rowOff>159345</xdr:rowOff>
    </xdr:to>
    <xdr:sp macro="" textlink="">
      <xdr:nvSpPr>
        <xdr:cNvPr id="708" name="円/楕円 707"/>
        <xdr:cNvSpPr/>
      </xdr:nvSpPr>
      <xdr:spPr>
        <a:xfrm>
          <a:off x="16268700" y="158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80622</xdr:rowOff>
    </xdr:from>
    <xdr:ext cx="534377" cy="259045"/>
    <xdr:sp macro="" textlink="">
      <xdr:nvSpPr>
        <xdr:cNvPr id="709" name="公債費該当値テキスト"/>
        <xdr:cNvSpPr txBox="1"/>
      </xdr:nvSpPr>
      <xdr:spPr>
        <a:xfrm>
          <a:off x="16370300" y="156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56,454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66106</xdr:rowOff>
    </xdr:from>
    <xdr:to>
      <xdr:col>22</xdr:col>
      <xdr:colOff>415925</xdr:colOff>
      <xdr:row>92</xdr:row>
      <xdr:rowOff>167706</xdr:rowOff>
    </xdr:to>
    <xdr:sp macro="" textlink="">
      <xdr:nvSpPr>
        <xdr:cNvPr id="710" name="円/楕円 709"/>
        <xdr:cNvSpPr/>
      </xdr:nvSpPr>
      <xdr:spPr>
        <a:xfrm>
          <a:off x="15430500" y="158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12783</xdr:rowOff>
    </xdr:from>
    <xdr:ext cx="534377" cy="259045"/>
    <xdr:sp macro="" textlink="">
      <xdr:nvSpPr>
        <xdr:cNvPr id="711" name="テキスト ボックス 710"/>
        <xdr:cNvSpPr txBox="1"/>
      </xdr:nvSpPr>
      <xdr:spPr>
        <a:xfrm>
          <a:off x="15214111" y="156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117280</xdr:rowOff>
    </xdr:from>
    <xdr:to>
      <xdr:col>21</xdr:col>
      <xdr:colOff>212725</xdr:colOff>
      <xdr:row>93</xdr:row>
      <xdr:rowOff>47430</xdr:rowOff>
    </xdr:to>
    <xdr:sp macro="" textlink="">
      <xdr:nvSpPr>
        <xdr:cNvPr id="712" name="円/楕円 711"/>
        <xdr:cNvSpPr/>
      </xdr:nvSpPr>
      <xdr:spPr>
        <a:xfrm>
          <a:off x="14541500" y="1589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63957</xdr:rowOff>
    </xdr:from>
    <xdr:ext cx="534377" cy="259045"/>
    <xdr:sp macro="" textlink="">
      <xdr:nvSpPr>
        <xdr:cNvPr id="713" name="テキスト ボックス 712"/>
        <xdr:cNvSpPr txBox="1"/>
      </xdr:nvSpPr>
      <xdr:spPr>
        <a:xfrm>
          <a:off x="14325111" y="1566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137657</xdr:rowOff>
    </xdr:from>
    <xdr:to>
      <xdr:col>20</xdr:col>
      <xdr:colOff>9525</xdr:colOff>
      <xdr:row>93</xdr:row>
      <xdr:rowOff>67807</xdr:rowOff>
    </xdr:to>
    <xdr:sp macro="" textlink="">
      <xdr:nvSpPr>
        <xdr:cNvPr id="714" name="円/楕円 713"/>
        <xdr:cNvSpPr/>
      </xdr:nvSpPr>
      <xdr:spPr>
        <a:xfrm>
          <a:off x="13652500" y="159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84334</xdr:rowOff>
    </xdr:from>
    <xdr:ext cx="534377" cy="259045"/>
    <xdr:sp macro="" textlink="">
      <xdr:nvSpPr>
        <xdr:cNvPr id="715" name="テキスト ボックス 714"/>
        <xdr:cNvSpPr txBox="1"/>
      </xdr:nvSpPr>
      <xdr:spPr>
        <a:xfrm>
          <a:off x="13436111" y="1568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109279</xdr:rowOff>
    </xdr:from>
    <xdr:to>
      <xdr:col>18</xdr:col>
      <xdr:colOff>492125</xdr:colOff>
      <xdr:row>93</xdr:row>
      <xdr:rowOff>39429</xdr:rowOff>
    </xdr:to>
    <xdr:sp macro="" textlink="">
      <xdr:nvSpPr>
        <xdr:cNvPr id="716" name="円/楕円 715"/>
        <xdr:cNvSpPr/>
      </xdr:nvSpPr>
      <xdr:spPr>
        <a:xfrm>
          <a:off x="12763500" y="158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55956</xdr:rowOff>
    </xdr:from>
    <xdr:ext cx="534377" cy="259045"/>
    <xdr:sp macro="" textlink="">
      <xdr:nvSpPr>
        <xdr:cNvPr id="717" name="テキスト ボックス 716"/>
        <xdr:cNvSpPr txBox="1"/>
      </xdr:nvSpPr>
      <xdr:spPr>
        <a:xfrm>
          <a:off x="12547111" y="156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39" name="直線コネクタ 738"/>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2"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3" name="直線コネクタ 742"/>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45"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46" name="フローチャート : 判断 745"/>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48" name="フローチャート : 判断 747"/>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49" name="テキスト ボックス 748"/>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1" name="フローチャート : 判断 750"/>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2" name="テキスト ボックス 751"/>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54" name="フローチャート : 判断 753"/>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55" name="テキスト ボックス 754"/>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56" name="フローチャート : 判断 755"/>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57" name="テキスト ボックス 756"/>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歳出決算総額は、住民一人当たり</a:t>
          </a:r>
          <a:r>
            <a:rPr kumimoji="1" lang="en-US" altLang="ja-JP" sz="1300">
              <a:solidFill>
                <a:schemeClr val="dk1"/>
              </a:solidFill>
              <a:effectLst/>
              <a:latin typeface="+mj-ea"/>
              <a:ea typeface="+mj-ea"/>
              <a:cs typeface="+mn-cs"/>
            </a:rPr>
            <a:t>470,383</a:t>
          </a:r>
          <a:r>
            <a:rPr kumimoji="1" lang="ja-JP" altLang="ja-JP" sz="1300">
              <a:solidFill>
                <a:schemeClr val="dk1"/>
              </a:solidFill>
              <a:effectLst/>
              <a:latin typeface="+mj-ea"/>
              <a:ea typeface="+mj-ea"/>
              <a:cs typeface="+mn-cs"/>
            </a:rPr>
            <a:t>円となっている。前年度比増減額が大きい項目である教育費については、住民一人当たり</a:t>
          </a:r>
          <a:r>
            <a:rPr kumimoji="1" lang="en-US" altLang="ja-JP" sz="1300">
              <a:solidFill>
                <a:schemeClr val="dk1"/>
              </a:solidFill>
              <a:effectLst/>
              <a:latin typeface="+mj-ea"/>
              <a:ea typeface="+mj-ea"/>
              <a:cs typeface="+mn-cs"/>
            </a:rPr>
            <a:t>66,939</a:t>
          </a:r>
          <a:r>
            <a:rPr kumimoji="1" lang="ja-JP" altLang="ja-JP" sz="1300">
              <a:solidFill>
                <a:schemeClr val="dk1"/>
              </a:solidFill>
              <a:effectLst/>
              <a:latin typeface="+mj-ea"/>
              <a:ea typeface="+mj-ea"/>
              <a:cs typeface="+mn-cs"/>
            </a:rPr>
            <a:t>円となり、前年度比</a:t>
          </a:r>
          <a:r>
            <a:rPr kumimoji="1" lang="en-US" altLang="ja-JP" sz="1300">
              <a:solidFill>
                <a:schemeClr val="dk1"/>
              </a:solidFill>
              <a:effectLst/>
              <a:latin typeface="+mj-ea"/>
              <a:ea typeface="+mj-ea"/>
              <a:cs typeface="+mn-cs"/>
            </a:rPr>
            <a:t>15,143</a:t>
          </a:r>
          <a:r>
            <a:rPr kumimoji="1" lang="ja-JP" altLang="ja-JP" sz="1300">
              <a:solidFill>
                <a:schemeClr val="dk1"/>
              </a:solidFill>
              <a:effectLst/>
              <a:latin typeface="+mj-ea"/>
              <a:ea typeface="+mj-ea"/>
              <a:cs typeface="+mn-cs"/>
            </a:rPr>
            <a:t>円の増となった。主な要因として、小学校教室棟改築事業が平成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年度に本格実施となったことが挙げられる。</a:t>
          </a:r>
          <a:endParaRPr lang="ja-JP" altLang="ja-JP" sz="1300">
            <a:effectLst/>
            <a:latin typeface="+mj-ea"/>
            <a:ea typeface="+mj-ea"/>
          </a:endParaRPr>
        </a:p>
        <a:p>
          <a:r>
            <a:rPr kumimoji="1" lang="ja-JP" altLang="ja-JP" sz="1300">
              <a:solidFill>
                <a:schemeClr val="dk1"/>
              </a:solidFill>
              <a:effectLst/>
              <a:latin typeface="+mj-ea"/>
              <a:ea typeface="+mj-ea"/>
              <a:cs typeface="+mn-cs"/>
            </a:rPr>
            <a:t>　商工費については、住民一人当たり</a:t>
          </a:r>
          <a:r>
            <a:rPr kumimoji="1" lang="en-US" altLang="ja-JP" sz="1300">
              <a:solidFill>
                <a:schemeClr val="dk1"/>
              </a:solidFill>
              <a:effectLst/>
              <a:latin typeface="+mj-ea"/>
              <a:ea typeface="+mj-ea"/>
              <a:cs typeface="+mn-cs"/>
            </a:rPr>
            <a:t>25,620</a:t>
          </a:r>
          <a:r>
            <a:rPr kumimoji="1" lang="ja-JP" altLang="ja-JP" sz="1300">
              <a:solidFill>
                <a:schemeClr val="dk1"/>
              </a:solidFill>
              <a:effectLst/>
              <a:latin typeface="+mj-ea"/>
              <a:ea typeface="+mj-ea"/>
              <a:cs typeface="+mn-cs"/>
            </a:rPr>
            <a:t>円となり、前年度比</a:t>
          </a:r>
          <a:r>
            <a:rPr kumimoji="1" lang="en-US" altLang="ja-JP" sz="1300">
              <a:solidFill>
                <a:schemeClr val="dk1"/>
              </a:solidFill>
              <a:effectLst/>
              <a:latin typeface="+mj-ea"/>
              <a:ea typeface="+mj-ea"/>
              <a:cs typeface="+mn-cs"/>
            </a:rPr>
            <a:t>11,571</a:t>
          </a:r>
          <a:r>
            <a:rPr kumimoji="1" lang="ja-JP" altLang="ja-JP" sz="1300">
              <a:solidFill>
                <a:schemeClr val="dk1"/>
              </a:solidFill>
              <a:effectLst/>
              <a:latin typeface="+mj-ea"/>
              <a:ea typeface="+mj-ea"/>
              <a:cs typeface="+mn-cs"/>
            </a:rPr>
            <a:t>円の増となった。主な要因として、国の地域創生先行型交付金を活用した子育て支援券事業の実施が挙げられる。</a:t>
          </a:r>
          <a:endParaRPr lang="ja-JP" altLang="ja-JP" sz="1300">
            <a:effectLst/>
            <a:latin typeface="+mj-ea"/>
            <a:ea typeface="+mj-ea"/>
          </a:endParaRPr>
        </a:p>
        <a:p>
          <a:pPr eaLnBrk="1" fontAlgn="auto" latinLnBrk="0" hangingPunct="1"/>
          <a:r>
            <a:rPr kumimoji="1" lang="ja-JP" altLang="ja-JP" sz="1300">
              <a:solidFill>
                <a:schemeClr val="dk1"/>
              </a:solidFill>
              <a:effectLst/>
              <a:latin typeface="+mj-ea"/>
              <a:ea typeface="+mj-ea"/>
              <a:cs typeface="+mn-cs"/>
            </a:rPr>
            <a:t>　公債費については、住民一人当たり</a:t>
          </a:r>
          <a:r>
            <a:rPr kumimoji="1" lang="en-US" altLang="ja-JP" sz="1300">
              <a:solidFill>
                <a:schemeClr val="dk1"/>
              </a:solidFill>
              <a:effectLst/>
              <a:latin typeface="+mj-ea"/>
              <a:ea typeface="+mj-ea"/>
              <a:cs typeface="+mn-cs"/>
            </a:rPr>
            <a:t>56,454</a:t>
          </a:r>
          <a:r>
            <a:rPr kumimoji="1" lang="ja-JP" altLang="ja-JP" sz="1300">
              <a:solidFill>
                <a:schemeClr val="dk1"/>
              </a:solidFill>
              <a:effectLst/>
              <a:latin typeface="+mj-ea"/>
              <a:ea typeface="+mj-ea"/>
              <a:cs typeface="+mn-cs"/>
            </a:rPr>
            <a:t>円となり、大きな増減は見られなかったが、類似団体平均及び県内平均を大きく上回っている。新市建設計画に基づく普通建設事業等の実施に伴い、これまで発行した合併特例債の影響が主な要因として挙げられる。今後も、新庁舎建設など大型建設事業の実施に伴う地方債発行が予定されており、高い水準での推移が予想される。事業の優先度・緊急度を把握し、計画的に事業を進めるとともに、事業内容を精査することで公債費の抑制に努め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実質収支は黒字で安定的に推移しているが、平成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の実質単年度収支については、財政調整基金や合併振興基金等の取崩額が積立額を上回っており、マイナスとなっている。今後も、新庁舎建設など、大規模な普通建設事業が数年続くため、厳しい財政運営が予想されるが、事務事業の見直し及び計画的な実施を行い、財源不足を圧縮できるよう、健全な行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おいては、市内企業等の業績低迷による市税の減少、小学校教室棟改築事業や大田原西地区都市再生整備計画事業費などの普通建設事業費、子育て支援に係る経費や障害者及び高齢者支援に係る経費などの扶助費の増加により、黒字額が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水道事業会計においては、排水管更新事業を中心とした建設改良工事費が大幅に減少したこと等により、黒字額が増加している。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介護保険特別会計においては、介護保険事業の第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期計画の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年目であったが、保険料の引き上げに伴う歳入の増加、計画よりも保険給付費が伸びなかったための歳出の増加抑制により、黒字額が増加した。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下水道事業特別会計においては、平成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年度より使用料を引き上げたこと、原発事故に伴う賠償金などに伴う歳入の増加、流域下水道事業建設費負担金の減少に伴う歳出の減少により、黒字額が増加した。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昨年度に引き続き、全ての会計において黒字となっているが、今後も歳入歳出予算の適切な執行に努め、一層の財政健全化を図っていく。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35565299</v>
      </c>
      <c r="BO4" s="379"/>
      <c r="BP4" s="379"/>
      <c r="BQ4" s="379"/>
      <c r="BR4" s="379"/>
      <c r="BS4" s="379"/>
      <c r="BT4" s="379"/>
      <c r="BU4" s="380"/>
      <c r="BV4" s="378">
        <v>33244155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5.9</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34287172</v>
      </c>
      <c r="BO5" s="416"/>
      <c r="BP5" s="416"/>
      <c r="BQ5" s="416"/>
      <c r="BR5" s="416"/>
      <c r="BS5" s="416"/>
      <c r="BT5" s="416"/>
      <c r="BU5" s="417"/>
      <c r="BV5" s="415">
        <v>31742993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94.6</v>
      </c>
      <c r="CU5" s="413"/>
      <c r="CV5" s="413"/>
      <c r="CW5" s="413"/>
      <c r="CX5" s="413"/>
      <c r="CY5" s="413"/>
      <c r="CZ5" s="413"/>
      <c r="DA5" s="414"/>
      <c r="DB5" s="412">
        <v>94.2</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1278127</v>
      </c>
      <c r="BO6" s="416"/>
      <c r="BP6" s="416"/>
      <c r="BQ6" s="416"/>
      <c r="BR6" s="416"/>
      <c r="BS6" s="416"/>
      <c r="BT6" s="416"/>
      <c r="BU6" s="417"/>
      <c r="BV6" s="415">
        <v>1501162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101.8</v>
      </c>
      <c r="CU6" s="453"/>
      <c r="CV6" s="453"/>
      <c r="CW6" s="453"/>
      <c r="CX6" s="453"/>
      <c r="CY6" s="453"/>
      <c r="CZ6" s="453"/>
      <c r="DA6" s="454"/>
      <c r="DB6" s="452">
        <v>102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122567</v>
      </c>
      <c r="BO7" s="416"/>
      <c r="BP7" s="416"/>
      <c r="BQ7" s="416"/>
      <c r="BR7" s="416"/>
      <c r="BS7" s="416"/>
      <c r="BT7" s="416"/>
      <c r="BU7" s="417"/>
      <c r="BV7" s="415">
        <v>241866</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19696715</v>
      </c>
      <c r="CU7" s="416"/>
      <c r="CV7" s="416"/>
      <c r="CW7" s="416"/>
      <c r="CX7" s="416"/>
      <c r="CY7" s="416"/>
      <c r="CZ7" s="416"/>
      <c r="DA7" s="417"/>
      <c r="DB7" s="415">
        <v>19516979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1155560</v>
      </c>
      <c r="BO8" s="416"/>
      <c r="BP8" s="416"/>
      <c r="BQ8" s="416"/>
      <c r="BR8" s="416"/>
      <c r="BS8" s="416"/>
      <c r="BT8" s="416"/>
      <c r="BU8" s="417"/>
      <c r="BV8" s="415">
        <v>1259296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0.65</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75457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-103736</v>
      </c>
      <c r="BO9" s="416"/>
      <c r="BP9" s="416"/>
      <c r="BQ9" s="416"/>
      <c r="BR9" s="416"/>
      <c r="BS9" s="416"/>
      <c r="BT9" s="416"/>
      <c r="BU9" s="417"/>
      <c r="BV9" s="415">
        <v>-109718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17.2</v>
      </c>
      <c r="CU9" s="413"/>
      <c r="CV9" s="413"/>
      <c r="CW9" s="413"/>
      <c r="CX9" s="413"/>
      <c r="CY9" s="413"/>
      <c r="CZ9" s="413"/>
      <c r="DA9" s="414"/>
      <c r="DB9" s="412">
        <v>17.3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77729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402275</v>
      </c>
      <c r="BO10" s="416"/>
      <c r="BP10" s="416"/>
      <c r="BQ10" s="416"/>
      <c r="BR10" s="416"/>
      <c r="BS10" s="416"/>
      <c r="BT10" s="416"/>
      <c r="BU10" s="417"/>
      <c r="BV10" s="415">
        <v>400891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89</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72892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700000</v>
      </c>
      <c r="BO12" s="416"/>
      <c r="BP12" s="416"/>
      <c r="BQ12" s="416"/>
      <c r="BR12" s="416"/>
      <c r="BS12" s="416"/>
      <c r="BT12" s="416"/>
      <c r="BU12" s="417"/>
      <c r="BV12" s="415">
        <v>500000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71931</v>
      </c>
      <c r="S13" s="497"/>
      <c r="T13" s="497"/>
      <c r="U13" s="497"/>
      <c r="V13" s="498"/>
      <c r="W13" s="431" t="s">
        <v>121</v>
      </c>
      <c r="X13" s="432"/>
      <c r="Y13" s="432"/>
      <c r="Z13" s="432"/>
      <c r="AA13" s="432"/>
      <c r="AB13" s="422"/>
      <c r="AC13" s="466">
        <v>4406</v>
      </c>
      <c r="AD13" s="467"/>
      <c r="AE13" s="467"/>
      <c r="AF13" s="467"/>
      <c r="AG13" s="506"/>
      <c r="AH13" s="466">
        <v>5584</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-401461</v>
      </c>
      <c r="BO13" s="416"/>
      <c r="BP13" s="416"/>
      <c r="BQ13" s="416"/>
      <c r="BR13" s="416"/>
      <c r="BS13" s="416"/>
      <c r="BT13" s="416"/>
      <c r="BU13" s="417"/>
      <c r="BV13" s="415">
        <v>-208827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v>
      </c>
      <c r="CU13" s="413"/>
      <c r="CV13" s="413"/>
      <c r="CW13" s="413"/>
      <c r="CX13" s="413"/>
      <c r="CY13" s="413"/>
      <c r="CZ13" s="413"/>
      <c r="DA13" s="414"/>
      <c r="DB13" s="412">
        <v>10.7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73284</v>
      </c>
      <c r="S14" s="497"/>
      <c r="T14" s="497"/>
      <c r="U14" s="497"/>
      <c r="V14" s="498"/>
      <c r="W14" s="405"/>
      <c r="X14" s="406"/>
      <c r="Y14" s="406"/>
      <c r="Z14" s="406"/>
      <c r="AA14" s="406"/>
      <c r="AB14" s="395"/>
      <c r="AC14" s="499">
        <v>12.1</v>
      </c>
      <c r="AD14" s="500"/>
      <c r="AE14" s="500"/>
      <c r="AF14" s="500"/>
      <c r="AG14" s="501"/>
      <c r="AH14" s="499">
        <v>14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47.4</v>
      </c>
      <c r="CU14" s="511"/>
      <c r="CV14" s="511"/>
      <c r="CW14" s="511"/>
      <c r="CX14" s="511"/>
      <c r="CY14" s="511"/>
      <c r="CZ14" s="511"/>
      <c r="DA14" s="512"/>
      <c r="DB14" s="510">
        <v>52.4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72301</v>
      </c>
      <c r="S15" s="497"/>
      <c r="T15" s="497"/>
      <c r="U15" s="497"/>
      <c r="V15" s="498"/>
      <c r="W15" s="431" t="s">
        <v>127</v>
      </c>
      <c r="X15" s="432"/>
      <c r="Y15" s="432"/>
      <c r="Z15" s="432"/>
      <c r="AA15" s="432"/>
      <c r="AB15" s="422"/>
      <c r="AC15" s="466">
        <v>12707</v>
      </c>
      <c r="AD15" s="467"/>
      <c r="AE15" s="467"/>
      <c r="AF15" s="467"/>
      <c r="AG15" s="506"/>
      <c r="AH15" s="466">
        <v>13721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9483631</v>
      </c>
      <c r="BO15" s="379"/>
      <c r="BP15" s="379"/>
      <c r="BQ15" s="379"/>
      <c r="BR15" s="379"/>
      <c r="BS15" s="379"/>
      <c r="BT15" s="379"/>
      <c r="BU15" s="380"/>
      <c r="BV15" s="378">
        <v>9105920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34.799999999999997</v>
      </c>
      <c r="AD16" s="500"/>
      <c r="AE16" s="500"/>
      <c r="AF16" s="500"/>
      <c r="AG16" s="501"/>
      <c r="AH16" s="499">
        <v>34.5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14579180</v>
      </c>
      <c r="BO16" s="416"/>
      <c r="BP16" s="416"/>
      <c r="BQ16" s="416"/>
      <c r="BR16" s="416"/>
      <c r="BS16" s="416"/>
      <c r="BT16" s="416"/>
      <c r="BU16" s="417"/>
      <c r="BV16" s="415">
        <v>13959681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19383</v>
      </c>
      <c r="AD17" s="467"/>
      <c r="AE17" s="467"/>
      <c r="AF17" s="467"/>
      <c r="AG17" s="506"/>
      <c r="AH17" s="466">
        <v>19914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12074856</v>
      </c>
      <c r="BO17" s="416"/>
      <c r="BP17" s="416"/>
      <c r="BQ17" s="416"/>
      <c r="BR17" s="416"/>
      <c r="BS17" s="416"/>
      <c r="BT17" s="416"/>
      <c r="BU17" s="417"/>
      <c r="BV17" s="415">
        <v>11740000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354.36</v>
      </c>
      <c r="M18" s="528"/>
      <c r="N18" s="528"/>
      <c r="O18" s="528"/>
      <c r="P18" s="528"/>
      <c r="Q18" s="528"/>
      <c r="R18" s="529"/>
      <c r="S18" s="529"/>
      <c r="T18" s="529"/>
      <c r="U18" s="529"/>
      <c r="V18" s="530"/>
      <c r="W18" s="433"/>
      <c r="X18" s="434"/>
      <c r="Y18" s="434"/>
      <c r="Z18" s="434"/>
      <c r="AA18" s="434"/>
      <c r="AB18" s="425"/>
      <c r="AC18" s="531">
        <v>53.1</v>
      </c>
      <c r="AD18" s="532"/>
      <c r="AE18" s="532"/>
      <c r="AF18" s="532"/>
      <c r="AG18" s="533"/>
      <c r="AH18" s="531">
        <v>50.1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18635859</v>
      </c>
      <c r="BO18" s="416"/>
      <c r="BP18" s="416"/>
      <c r="BQ18" s="416"/>
      <c r="BR18" s="416"/>
      <c r="BS18" s="416"/>
      <c r="BT18" s="416"/>
      <c r="BU18" s="417"/>
      <c r="BV18" s="415">
        <v>18834770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213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23602723</v>
      </c>
      <c r="BO19" s="416"/>
      <c r="BP19" s="416"/>
      <c r="BQ19" s="416"/>
      <c r="BR19" s="416"/>
      <c r="BS19" s="416"/>
      <c r="BT19" s="416"/>
      <c r="BU19" s="417"/>
      <c r="BV19" s="415">
        <v>23709465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28753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31049051</v>
      </c>
      <c r="BO23" s="416"/>
      <c r="BP23" s="416"/>
      <c r="BQ23" s="416"/>
      <c r="BR23" s="416"/>
      <c r="BS23" s="416"/>
      <c r="BT23" s="416"/>
      <c r="BU23" s="417"/>
      <c r="BV23" s="415">
        <v>31575381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9700</v>
      </c>
      <c r="R24" s="467"/>
      <c r="S24" s="467"/>
      <c r="T24" s="467"/>
      <c r="U24" s="467"/>
      <c r="V24" s="506"/>
      <c r="W24" s="561"/>
      <c r="X24" s="549"/>
      <c r="Y24" s="550"/>
      <c r="Z24" s="465" t="s">
        <v>150</v>
      </c>
      <c r="AA24" s="445"/>
      <c r="AB24" s="445"/>
      <c r="AC24" s="445"/>
      <c r="AD24" s="445"/>
      <c r="AE24" s="445"/>
      <c r="AF24" s="445"/>
      <c r="AG24" s="446"/>
      <c r="AH24" s="466">
        <v>513</v>
      </c>
      <c r="AI24" s="467"/>
      <c r="AJ24" s="467"/>
      <c r="AK24" s="467"/>
      <c r="AL24" s="506"/>
      <c r="AM24" s="466">
        <v>1583118</v>
      </c>
      <c r="AN24" s="467"/>
      <c r="AO24" s="467"/>
      <c r="AP24" s="467"/>
      <c r="AQ24" s="467"/>
      <c r="AR24" s="506"/>
      <c r="AS24" s="466">
        <v>3086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17970947</v>
      </c>
      <c r="BO24" s="416"/>
      <c r="BP24" s="416"/>
      <c r="BQ24" s="416"/>
      <c r="BR24" s="416"/>
      <c r="BS24" s="416"/>
      <c r="BT24" s="416"/>
      <c r="BU24" s="417"/>
      <c r="BV24" s="415">
        <v>17799050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7600</v>
      </c>
      <c r="R25" s="467"/>
      <c r="S25" s="467"/>
      <c r="T25" s="467"/>
      <c r="U25" s="467"/>
      <c r="V25" s="506"/>
      <c r="W25" s="561"/>
      <c r="X25" s="549"/>
      <c r="Y25" s="550"/>
      <c r="Z25" s="465" t="s">
        <v>153</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4869195</v>
      </c>
      <c r="BO25" s="379"/>
      <c r="BP25" s="379"/>
      <c r="BQ25" s="379"/>
      <c r="BR25" s="379"/>
      <c r="BS25" s="379"/>
      <c r="BT25" s="379"/>
      <c r="BU25" s="380"/>
      <c r="BV25" s="378">
        <v>4776937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6850</v>
      </c>
      <c r="R26" s="467"/>
      <c r="S26" s="467"/>
      <c r="T26" s="467"/>
      <c r="U26" s="467"/>
      <c r="V26" s="506"/>
      <c r="W26" s="561"/>
      <c r="X26" s="549"/>
      <c r="Y26" s="550"/>
      <c r="Z26" s="465" t="s">
        <v>156</v>
      </c>
      <c r="AA26" s="571"/>
      <c r="AB26" s="571"/>
      <c r="AC26" s="571"/>
      <c r="AD26" s="571"/>
      <c r="AE26" s="571"/>
      <c r="AF26" s="571"/>
      <c r="AG26" s="572"/>
      <c r="AH26" s="466">
        <v>55</v>
      </c>
      <c r="AI26" s="467"/>
      <c r="AJ26" s="467"/>
      <c r="AK26" s="467"/>
      <c r="AL26" s="506"/>
      <c r="AM26" s="466">
        <v>166045</v>
      </c>
      <c r="AN26" s="467"/>
      <c r="AO26" s="467"/>
      <c r="AP26" s="467"/>
      <c r="AQ26" s="467"/>
      <c r="AR26" s="506"/>
      <c r="AS26" s="466">
        <v>3019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4850</v>
      </c>
      <c r="R27" s="467"/>
      <c r="S27" s="467"/>
      <c r="T27" s="467"/>
      <c r="U27" s="467"/>
      <c r="V27" s="506"/>
      <c r="W27" s="561"/>
      <c r="X27" s="549"/>
      <c r="Y27" s="550"/>
      <c r="Z27" s="465" t="s">
        <v>159</v>
      </c>
      <c r="AA27" s="445"/>
      <c r="AB27" s="445"/>
      <c r="AC27" s="445"/>
      <c r="AD27" s="445"/>
      <c r="AE27" s="445"/>
      <c r="AF27" s="445"/>
      <c r="AG27" s="446"/>
      <c r="AH27" s="466">
        <v>8</v>
      </c>
      <c r="AI27" s="467"/>
      <c r="AJ27" s="467"/>
      <c r="AK27" s="467"/>
      <c r="AL27" s="506"/>
      <c r="AM27" s="466">
        <v>31168</v>
      </c>
      <c r="AN27" s="467"/>
      <c r="AO27" s="467"/>
      <c r="AP27" s="467"/>
      <c r="AQ27" s="467"/>
      <c r="AR27" s="506"/>
      <c r="AS27" s="466">
        <v>3896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719019</v>
      </c>
      <c r="BO27" s="585"/>
      <c r="BP27" s="585"/>
      <c r="BQ27" s="585"/>
      <c r="BR27" s="585"/>
      <c r="BS27" s="585"/>
      <c r="BT27" s="585"/>
      <c r="BU27" s="586"/>
      <c r="BV27" s="584">
        <v>966354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3950</v>
      </c>
      <c r="R28" s="467"/>
      <c r="S28" s="467"/>
      <c r="T28" s="467"/>
      <c r="U28" s="467"/>
      <c r="V28" s="506"/>
      <c r="W28" s="561"/>
      <c r="X28" s="549"/>
      <c r="Y28" s="550"/>
      <c r="Z28" s="465" t="s">
        <v>162</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1911914</v>
      </c>
      <c r="BO28" s="379"/>
      <c r="BP28" s="379"/>
      <c r="BQ28" s="379"/>
      <c r="BR28" s="379"/>
      <c r="BS28" s="379"/>
      <c r="BT28" s="379"/>
      <c r="BU28" s="380"/>
      <c r="BV28" s="378">
        <v>2209639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24</v>
      </c>
      <c r="M29" s="467"/>
      <c r="N29" s="467"/>
      <c r="O29" s="467"/>
      <c r="P29" s="506"/>
      <c r="Q29" s="466">
        <v>3600</v>
      </c>
      <c r="R29" s="467"/>
      <c r="S29" s="467"/>
      <c r="T29" s="467"/>
      <c r="U29" s="467"/>
      <c r="V29" s="506"/>
      <c r="W29" s="562"/>
      <c r="X29" s="563"/>
      <c r="Y29" s="564"/>
      <c r="Z29" s="465" t="s">
        <v>166</v>
      </c>
      <c r="AA29" s="445"/>
      <c r="AB29" s="445"/>
      <c r="AC29" s="445"/>
      <c r="AD29" s="445"/>
      <c r="AE29" s="445"/>
      <c r="AF29" s="445"/>
      <c r="AG29" s="446"/>
      <c r="AH29" s="466">
        <v>521</v>
      </c>
      <c r="AI29" s="467"/>
      <c r="AJ29" s="467"/>
      <c r="AK29" s="467"/>
      <c r="AL29" s="506"/>
      <c r="AM29" s="466">
        <v>1614286</v>
      </c>
      <c r="AN29" s="467"/>
      <c r="AO29" s="467"/>
      <c r="AP29" s="467"/>
      <c r="AQ29" s="467"/>
      <c r="AR29" s="506"/>
      <c r="AS29" s="466">
        <v>3098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211610</v>
      </c>
      <c r="BO29" s="416"/>
      <c r="BP29" s="416"/>
      <c r="BQ29" s="416"/>
      <c r="BR29" s="416"/>
      <c r="BS29" s="416"/>
      <c r="BT29" s="416"/>
      <c r="BU29" s="417"/>
      <c r="BV29" s="415">
        <v>311340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3585099</v>
      </c>
      <c r="BO30" s="585"/>
      <c r="BP30" s="585"/>
      <c r="BQ30" s="585"/>
      <c r="BR30" s="585"/>
      <c r="BS30" s="585"/>
      <c r="BT30" s="585"/>
      <c r="BU30" s="586"/>
      <c r="BV30" s="584">
        <v>3788195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国民健康保険事業費特別会計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那須地区広域行政事務組合（一般会計）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大田原市管理公社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子育て支援券特別会計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那須地区広域行政事務組合（と畜場事業特別会計）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那須野が原文化振興財団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那須地区広域行政事務組合（黒羽グリーンオアシス事業特別会計）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大田原市農業公社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那須地区広域行政事務組合（広域クリーンセンター大田原事業特別会計）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大田原まちづくりカンパニー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那須地区広域行政事務組合（共同一般廃棄物最終処分場整備事業特別会計）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大田原ツーリズム</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那須地区消防組合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栃木県市町村総合事務組合（一般会計）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栃木県市町村総合事務組合（特別会計）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栃木県後期高齢者医療広域連合（一般会計）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栃木県後期高齢者医療広域連合（特別会計）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533</v>
      </c>
      <c r="D34" s="1181"/>
      <c r="E34" s="1182"/>
      <c r="F34" s="32">
        <v>4.93</v>
      </c>
      <c r="G34" s="33">
        <v>5.69</v>
      </c>
      <c r="H34" s="33">
        <v>5.61</v>
      </c>
      <c r="I34" s="33">
        <v>5.95</v>
      </c>
      <c r="J34" s="34">
        <v>6.51</v>
      </c>
      <c r="K34" s="22"/>
      <c r="L34" s="22"/>
      <c r="M34" s="22"/>
      <c r="N34" s="22"/>
      <c r="O34" s="22"/>
      <c r="P34" s="22"/>
    </row>
    <row r="35" spans="1:16" ht="39" customHeight="1" x14ac:dyDescent="0.15">
      <c r="A35" s="22"/>
      <c r="B35" s="35"/>
      <c r="C35" s="1175" t="s">
        <v>534</v>
      </c>
      <c r="D35" s="1176"/>
      <c r="E35" s="1177"/>
      <c r="F35" s="36">
        <v>8.7100000000000009</v>
      </c>
      <c r="G35" s="37">
        <v>6.16</v>
      </c>
      <c r="H35" s="37">
        <v>6.74</v>
      </c>
      <c r="I35" s="37">
        <v>6.13</v>
      </c>
      <c r="J35" s="38">
        <v>5.56</v>
      </c>
      <c r="K35" s="22"/>
      <c r="L35" s="22"/>
      <c r="M35" s="22"/>
      <c r="N35" s="22"/>
      <c r="O35" s="22"/>
      <c r="P35" s="22"/>
    </row>
    <row r="36" spans="1:16" ht="39" customHeight="1" x14ac:dyDescent="0.15">
      <c r="A36" s="22"/>
      <c r="B36" s="35"/>
      <c r="C36" s="1175" t="s">
        <v>535</v>
      </c>
      <c r="D36" s="1176"/>
      <c r="E36" s="1177"/>
      <c r="F36" s="36">
        <v>2.4</v>
      </c>
      <c r="G36" s="37">
        <v>3.83</v>
      </c>
      <c r="H36" s="37">
        <v>6.2</v>
      </c>
      <c r="I36" s="37">
        <v>2.81</v>
      </c>
      <c r="J36" s="38">
        <v>2.37</v>
      </c>
      <c r="K36" s="22"/>
      <c r="L36" s="22"/>
      <c r="M36" s="22"/>
      <c r="N36" s="22"/>
      <c r="O36" s="22"/>
      <c r="P36" s="22"/>
    </row>
    <row r="37" spans="1:16" ht="39" customHeight="1" x14ac:dyDescent="0.15">
      <c r="A37" s="22"/>
      <c r="B37" s="35"/>
      <c r="C37" s="1175" t="s">
        <v>536</v>
      </c>
      <c r="D37" s="1176"/>
      <c r="E37" s="1177"/>
      <c r="F37" s="36">
        <v>0.79</v>
      </c>
      <c r="G37" s="37">
        <v>0.8</v>
      </c>
      <c r="H37" s="37">
        <v>0.69</v>
      </c>
      <c r="I37" s="37">
        <v>0.57999999999999996</v>
      </c>
      <c r="J37" s="38">
        <v>1.42</v>
      </c>
      <c r="K37" s="22"/>
      <c r="L37" s="22"/>
      <c r="M37" s="22"/>
      <c r="N37" s="22"/>
      <c r="O37" s="22"/>
      <c r="P37" s="22"/>
    </row>
    <row r="38" spans="1:16" ht="39" customHeight="1" x14ac:dyDescent="0.15">
      <c r="A38" s="22"/>
      <c r="B38" s="35"/>
      <c r="C38" s="1175" t="s">
        <v>537</v>
      </c>
      <c r="D38" s="1176"/>
      <c r="E38" s="1177"/>
      <c r="F38" s="36">
        <v>0.65</v>
      </c>
      <c r="G38" s="37">
        <v>0.49</v>
      </c>
      <c r="H38" s="37">
        <v>0.33</v>
      </c>
      <c r="I38" s="37">
        <v>0.38</v>
      </c>
      <c r="J38" s="38">
        <v>1.06</v>
      </c>
      <c r="K38" s="22"/>
      <c r="L38" s="22"/>
      <c r="M38" s="22"/>
      <c r="N38" s="22"/>
      <c r="O38" s="22"/>
      <c r="P38" s="22"/>
    </row>
    <row r="39" spans="1:16" ht="39" customHeight="1" x14ac:dyDescent="0.15">
      <c r="A39" s="22"/>
      <c r="B39" s="35"/>
      <c r="C39" s="1175" t="s">
        <v>538</v>
      </c>
      <c r="D39" s="1176"/>
      <c r="E39" s="1177"/>
      <c r="F39" s="36">
        <v>0.23</v>
      </c>
      <c r="G39" s="37">
        <v>0.28999999999999998</v>
      </c>
      <c r="H39" s="37">
        <v>0.28999999999999998</v>
      </c>
      <c r="I39" s="37">
        <v>0.31</v>
      </c>
      <c r="J39" s="38">
        <v>0.3</v>
      </c>
      <c r="K39" s="22"/>
      <c r="L39" s="22"/>
      <c r="M39" s="22"/>
      <c r="N39" s="22"/>
      <c r="O39" s="22"/>
      <c r="P39" s="22"/>
    </row>
    <row r="40" spans="1:16" ht="39" customHeight="1" x14ac:dyDescent="0.15">
      <c r="A40" s="22"/>
      <c r="B40" s="35"/>
      <c r="C40" s="1175" t="s">
        <v>539</v>
      </c>
      <c r="D40" s="1176"/>
      <c r="E40" s="1177"/>
      <c r="F40" s="36">
        <v>0.11</v>
      </c>
      <c r="G40" s="37">
        <v>0.14000000000000001</v>
      </c>
      <c r="H40" s="37">
        <v>0.1</v>
      </c>
      <c r="I40" s="37">
        <v>0.05</v>
      </c>
      <c r="J40" s="38">
        <v>0.04</v>
      </c>
      <c r="K40" s="22"/>
      <c r="L40" s="22"/>
      <c r="M40" s="22"/>
      <c r="N40" s="22"/>
      <c r="O40" s="22"/>
      <c r="P40" s="22"/>
    </row>
    <row r="41" spans="1:16" ht="39" customHeight="1" x14ac:dyDescent="0.15">
      <c r="A41" s="22"/>
      <c r="B41" s="35"/>
      <c r="C41" s="1175" t="s">
        <v>540</v>
      </c>
      <c r="D41" s="1176"/>
      <c r="E41" s="1177"/>
      <c r="F41" s="36">
        <v>0.08</v>
      </c>
      <c r="G41" s="37">
        <v>0.14000000000000001</v>
      </c>
      <c r="H41" s="37">
        <v>0.01</v>
      </c>
      <c r="I41" s="37">
        <v>0.03</v>
      </c>
      <c r="J41" s="38">
        <v>0.01</v>
      </c>
      <c r="K41" s="22"/>
      <c r="L41" s="22"/>
      <c r="M41" s="22"/>
      <c r="N41" s="22"/>
      <c r="O41" s="22"/>
      <c r="P41" s="22"/>
    </row>
    <row r="42" spans="1:16" ht="39" customHeight="1" x14ac:dyDescent="0.15">
      <c r="A42" s="22"/>
      <c r="B42" s="39"/>
      <c r="C42" s="1175" t="s">
        <v>541</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542</v>
      </c>
      <c r="D43" s="1179"/>
      <c r="E43" s="1180"/>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4024</v>
      </c>
      <c r="L45" s="60">
        <v>3996</v>
      </c>
      <c r="M45" s="60">
        <v>4034</v>
      </c>
      <c r="N45" s="60">
        <v>4118</v>
      </c>
      <c r="O45" s="61">
        <v>4115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894</v>
      </c>
      <c r="L48" s="64">
        <v>886</v>
      </c>
      <c r="M48" s="64">
        <v>867</v>
      </c>
      <c r="N48" s="64">
        <v>911</v>
      </c>
      <c r="O48" s="65">
        <v>867</v>
      </c>
      <c r="P48" s="48"/>
      <c r="Q48" s="48"/>
      <c r="R48" s="48"/>
      <c r="S48" s="48"/>
      <c r="T48" s="48"/>
      <c r="U48" s="48"/>
    </row>
    <row r="49" spans="1:21" ht="30.75" customHeight="1" x14ac:dyDescent="0.15">
      <c r="A49" s="48"/>
      <c r="B49" s="1193"/>
      <c r="C49" s="1194"/>
      <c r="D49" s="62"/>
      <c r="E49" s="1185" t="s">
        <v>16</v>
      </c>
      <c r="F49" s="1185"/>
      <c r="G49" s="1185"/>
      <c r="H49" s="1185"/>
      <c r="I49" s="1185"/>
      <c r="J49" s="1186"/>
      <c r="K49" s="63">
        <v>452</v>
      </c>
      <c r="L49" s="64">
        <v>377</v>
      </c>
      <c r="M49" s="64">
        <v>375</v>
      </c>
      <c r="N49" s="64">
        <v>377</v>
      </c>
      <c r="O49" s="65">
        <v>387</v>
      </c>
      <c r="P49" s="48"/>
      <c r="Q49" s="48"/>
      <c r="R49" s="48"/>
      <c r="S49" s="48"/>
      <c r="T49" s="48"/>
      <c r="U49" s="48"/>
    </row>
    <row r="50" spans="1:21" ht="30.75" customHeight="1" x14ac:dyDescent="0.15">
      <c r="A50" s="48"/>
      <c r="B50" s="1193"/>
      <c r="C50" s="1194"/>
      <c r="D50" s="62"/>
      <c r="E50" s="1185" t="s">
        <v>17</v>
      </c>
      <c r="F50" s="1185"/>
      <c r="G50" s="1185"/>
      <c r="H50" s="1185"/>
      <c r="I50" s="1185"/>
      <c r="J50" s="1186"/>
      <c r="K50" s="63">
        <v>122</v>
      </c>
      <c r="L50" s="64">
        <v>94</v>
      </c>
      <c r="M50" s="64">
        <v>90</v>
      </c>
      <c r="N50" s="64">
        <v>84</v>
      </c>
      <c r="O50" s="65">
        <v>75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484</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3508</v>
      </c>
      <c r="L52" s="64">
        <v>3520</v>
      </c>
      <c r="M52" s="64">
        <v>3662</v>
      </c>
      <c r="N52" s="64">
        <v>3849</v>
      </c>
      <c r="O52" s="65">
        <v>3960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1984</v>
      </c>
      <c r="L53" s="69">
        <v>1833</v>
      </c>
      <c r="M53" s="69">
        <v>1704</v>
      </c>
      <c r="N53" s="69">
        <v>1641</v>
      </c>
      <c r="O53" s="70">
        <v>1484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99" t="s">
        <v>24</v>
      </c>
      <c r="C41" s="1200"/>
      <c r="D41" s="81"/>
      <c r="E41" s="1205" t="s">
        <v>25</v>
      </c>
      <c r="F41" s="1205"/>
      <c r="G41" s="1205"/>
      <c r="H41" s="1206"/>
      <c r="I41" s="82">
        <v>32949</v>
      </c>
      <c r="J41" s="83">
        <v>32793</v>
      </c>
      <c r="K41" s="83">
        <v>33051</v>
      </c>
      <c r="L41" s="83">
        <v>31575</v>
      </c>
      <c r="M41" s="84">
        <v>31049</v>
      </c>
    </row>
    <row r="42" spans="2:13" ht="27.75" customHeight="1" x14ac:dyDescent="0.15">
      <c r="B42" s="1201"/>
      <c r="C42" s="1202"/>
      <c r="D42" s="85"/>
      <c r="E42" s="1207" t="s">
        <v>26</v>
      </c>
      <c r="F42" s="1207"/>
      <c r="G42" s="1207"/>
      <c r="H42" s="1208"/>
      <c r="I42" s="86">
        <v>568</v>
      </c>
      <c r="J42" s="87">
        <v>478</v>
      </c>
      <c r="K42" s="87">
        <v>392</v>
      </c>
      <c r="L42" s="87">
        <v>312</v>
      </c>
      <c r="M42" s="88">
        <v>240</v>
      </c>
    </row>
    <row r="43" spans="2:13" ht="27.75" customHeight="1" x14ac:dyDescent="0.15">
      <c r="B43" s="1201"/>
      <c r="C43" s="1202"/>
      <c r="D43" s="85"/>
      <c r="E43" s="1207" t="s">
        <v>27</v>
      </c>
      <c r="F43" s="1207"/>
      <c r="G43" s="1207"/>
      <c r="H43" s="1208"/>
      <c r="I43" s="86">
        <v>12317</v>
      </c>
      <c r="J43" s="87">
        <v>11977</v>
      </c>
      <c r="K43" s="87">
        <v>11409</v>
      </c>
      <c r="L43" s="87">
        <v>11228</v>
      </c>
      <c r="M43" s="88">
        <v>10789</v>
      </c>
    </row>
    <row r="44" spans="2:13" ht="27.75" customHeight="1" x14ac:dyDescent="0.15">
      <c r="B44" s="1201"/>
      <c r="C44" s="1202"/>
      <c r="D44" s="85"/>
      <c r="E44" s="1207" t="s">
        <v>28</v>
      </c>
      <c r="F44" s="1207"/>
      <c r="G44" s="1207"/>
      <c r="H44" s="1208"/>
      <c r="I44" s="86">
        <v>2080</v>
      </c>
      <c r="J44" s="87">
        <v>1762</v>
      </c>
      <c r="K44" s="87">
        <v>1454</v>
      </c>
      <c r="L44" s="87">
        <v>1412</v>
      </c>
      <c r="M44" s="88">
        <v>1298</v>
      </c>
    </row>
    <row r="45" spans="2:13" ht="27.75" customHeight="1" x14ac:dyDescent="0.15">
      <c r="B45" s="1201"/>
      <c r="C45" s="1202"/>
      <c r="D45" s="85"/>
      <c r="E45" s="1207" t="s">
        <v>29</v>
      </c>
      <c r="F45" s="1207"/>
      <c r="G45" s="1207"/>
      <c r="H45" s="1208"/>
      <c r="I45" s="86">
        <v>5920</v>
      </c>
      <c r="J45" s="87">
        <v>5743</v>
      </c>
      <c r="K45" s="87">
        <v>5553</v>
      </c>
      <c r="L45" s="87">
        <v>5189</v>
      </c>
      <c r="M45" s="88">
        <v>5063</v>
      </c>
    </row>
    <row r="46" spans="2:13" ht="27.75" customHeight="1" x14ac:dyDescent="0.15">
      <c r="B46" s="1201"/>
      <c r="C46" s="1202"/>
      <c r="D46" s="85"/>
      <c r="E46" s="1207" t="s">
        <v>30</v>
      </c>
      <c r="F46" s="1207"/>
      <c r="G46" s="1207"/>
      <c r="H46" s="1208"/>
      <c r="I46" s="86">
        <v>1</v>
      </c>
      <c r="J46" s="87" t="s">
        <v>484</v>
      </c>
      <c r="K46" s="87" t="s">
        <v>484</v>
      </c>
      <c r="L46" s="87" t="s">
        <v>484</v>
      </c>
      <c r="M46" s="88">
        <v>0</v>
      </c>
    </row>
    <row r="47" spans="2:13" ht="27.75" customHeight="1" x14ac:dyDescent="0.15">
      <c r="B47" s="1201"/>
      <c r="C47" s="1202"/>
      <c r="D47" s="85"/>
      <c r="E47" s="1207" t="s">
        <v>31</v>
      </c>
      <c r="F47" s="1207"/>
      <c r="G47" s="1207"/>
      <c r="H47" s="1208"/>
      <c r="I47" s="86" t="s">
        <v>484</v>
      </c>
      <c r="J47" s="87" t="s">
        <v>484</v>
      </c>
      <c r="K47" s="87" t="s">
        <v>484</v>
      </c>
      <c r="L47" s="87" t="s">
        <v>484</v>
      </c>
      <c r="M47" s="88" t="s">
        <v>484</v>
      </c>
    </row>
    <row r="48" spans="2:13" ht="27.75" customHeight="1" x14ac:dyDescent="0.15">
      <c r="B48" s="1203"/>
      <c r="C48" s="1204"/>
      <c r="D48" s="85"/>
      <c r="E48" s="1207" t="s">
        <v>32</v>
      </c>
      <c r="F48" s="1207"/>
      <c r="G48" s="1207"/>
      <c r="H48" s="1208"/>
      <c r="I48" s="86" t="s">
        <v>484</v>
      </c>
      <c r="J48" s="87" t="s">
        <v>484</v>
      </c>
      <c r="K48" s="87" t="s">
        <v>484</v>
      </c>
      <c r="L48" s="87" t="s">
        <v>484</v>
      </c>
      <c r="M48" s="88" t="s">
        <v>484</v>
      </c>
    </row>
    <row r="49" spans="2:13" ht="27.75" customHeight="1" x14ac:dyDescent="0.15">
      <c r="B49" s="1209" t="s">
        <v>33</v>
      </c>
      <c r="C49" s="1210"/>
      <c r="D49" s="89"/>
      <c r="E49" s="1207" t="s">
        <v>34</v>
      </c>
      <c r="F49" s="1207"/>
      <c r="G49" s="1207"/>
      <c r="H49" s="1208"/>
      <c r="I49" s="86">
        <v>5236</v>
      </c>
      <c r="J49" s="87">
        <v>4993</v>
      </c>
      <c r="K49" s="87">
        <v>5563</v>
      </c>
      <c r="L49" s="87">
        <v>5850</v>
      </c>
      <c r="M49" s="88">
        <v>5523</v>
      </c>
    </row>
    <row r="50" spans="2:13" ht="27.75" customHeight="1" x14ac:dyDescent="0.15">
      <c r="B50" s="1201"/>
      <c r="C50" s="1202"/>
      <c r="D50" s="85"/>
      <c r="E50" s="1207" t="s">
        <v>35</v>
      </c>
      <c r="F50" s="1207"/>
      <c r="G50" s="1207"/>
      <c r="H50" s="1208"/>
      <c r="I50" s="86">
        <v>3656</v>
      </c>
      <c r="J50" s="87">
        <v>3327</v>
      </c>
      <c r="K50" s="87">
        <v>3214</v>
      </c>
      <c r="L50" s="87">
        <v>3108</v>
      </c>
      <c r="M50" s="88">
        <v>3157</v>
      </c>
    </row>
    <row r="51" spans="2:13" ht="27.75" customHeight="1" x14ac:dyDescent="0.15">
      <c r="B51" s="1203"/>
      <c r="C51" s="1204"/>
      <c r="D51" s="85"/>
      <c r="E51" s="1207" t="s">
        <v>36</v>
      </c>
      <c r="F51" s="1207"/>
      <c r="G51" s="1207"/>
      <c r="H51" s="1208"/>
      <c r="I51" s="86">
        <v>32704</v>
      </c>
      <c r="J51" s="87">
        <v>32955</v>
      </c>
      <c r="K51" s="87">
        <v>33284</v>
      </c>
      <c r="L51" s="87">
        <v>32393</v>
      </c>
      <c r="M51" s="88">
        <v>32123</v>
      </c>
    </row>
    <row r="52" spans="2:13" ht="27.75" customHeight="1" thickBot="1" x14ac:dyDescent="0.2">
      <c r="B52" s="1211" t="s">
        <v>37</v>
      </c>
      <c r="C52" s="1212"/>
      <c r="D52" s="90"/>
      <c r="E52" s="1213" t="s">
        <v>38</v>
      </c>
      <c r="F52" s="1213"/>
      <c r="G52" s="1213"/>
      <c r="H52" s="1214"/>
      <c r="I52" s="91">
        <v>12238</v>
      </c>
      <c r="J52" s="92">
        <v>11478</v>
      </c>
      <c r="K52" s="92">
        <v>9798</v>
      </c>
      <c r="L52" s="92">
        <v>8364</v>
      </c>
      <c r="M52" s="93">
        <v>7637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36"/>
      <c r="H50" s="1237"/>
      <c r="I50" s="1237"/>
      <c r="J50" s="1238"/>
      <c r="K50" s="354" t="s">
        <v>524</v>
      </c>
      <c r="L50" s="354" t="s">
        <v>525</v>
      </c>
      <c r="M50" s="354" t="s">
        <v>526</v>
      </c>
      <c r="N50" s="354" t="s">
        <v>527</v>
      </c>
      <c r="O50" s="354" t="s">
        <v>528</v>
      </c>
    </row>
    <row r="51" spans="1:17" x14ac:dyDescent="0.15">
      <c r="B51" s="248"/>
      <c r="C51" s="244"/>
      <c r="D51" s="244"/>
      <c r="E51" s="244"/>
      <c r="F51" s="244"/>
      <c r="G51" s="1239" t="s">
        <v>565</v>
      </c>
      <c r="H51" s="1240"/>
      <c r="I51" s="1245" t="s">
        <v>566</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567</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568</v>
      </c>
      <c r="H55" s="1220"/>
      <c r="I55" s="1225" t="s">
        <v>566</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567</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27" t="s">
        <v>572</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36"/>
      <c r="H72" s="1237"/>
      <c r="I72" s="1237"/>
      <c r="J72" s="1238"/>
      <c r="K72" s="354" t="s">
        <v>524</v>
      </c>
      <c r="L72" s="354" t="s">
        <v>525</v>
      </c>
      <c r="M72" s="354" t="s">
        <v>526</v>
      </c>
      <c r="N72" s="354" t="s">
        <v>527</v>
      </c>
      <c r="O72" s="354" t="s">
        <v>528</v>
      </c>
    </row>
    <row r="73" spans="2:30" x14ac:dyDescent="0.15">
      <c r="B73" s="248"/>
      <c r="C73" s="244"/>
      <c r="D73" s="244"/>
      <c r="E73" s="244"/>
      <c r="F73" s="244"/>
      <c r="G73" s="1239" t="s">
        <v>565</v>
      </c>
      <c r="H73" s="1240"/>
      <c r="I73" s="1245" t="s">
        <v>566</v>
      </c>
      <c r="J73" s="1245"/>
      <c r="K73" s="1226">
        <v>76.7</v>
      </c>
      <c r="L73" s="1226">
        <v>71.400000000000006</v>
      </c>
      <c r="M73" s="1215">
        <v>60.9</v>
      </c>
      <c r="N73" s="1215">
        <v>52.4</v>
      </c>
      <c r="O73" s="1215">
        <v>47.4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571</v>
      </c>
      <c r="J75" s="1225"/>
      <c r="K75" s="1247">
        <v>12.3</v>
      </c>
      <c r="L75" s="1247">
        <v>11.9</v>
      </c>
      <c r="M75" s="1247">
        <v>11.4</v>
      </c>
      <c r="N75" s="1247">
        <v>10.7</v>
      </c>
      <c r="O75" s="1247">
        <v>10</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568</v>
      </c>
      <c r="H77" s="1220"/>
      <c r="I77" s="1225" t="s">
        <v>566</v>
      </c>
      <c r="J77" s="1225"/>
      <c r="K77" s="1226">
        <v>58.6</v>
      </c>
      <c r="L77" s="1226">
        <v>52.6</v>
      </c>
      <c r="M77" s="1215">
        <v>41.3</v>
      </c>
      <c r="N77" s="1215">
        <v>33</v>
      </c>
      <c r="O77" s="1215">
        <v>35.700000000000003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571</v>
      </c>
      <c r="J79" s="1217"/>
      <c r="K79" s="1218">
        <v>11.1</v>
      </c>
      <c r="L79" s="1218">
        <v>10.4</v>
      </c>
      <c r="M79" s="1218">
        <v>9.6</v>
      </c>
      <c r="N79" s="1218">
        <v>8.5</v>
      </c>
      <c r="O79" s="1218">
        <v>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49983</v>
      </c>
      <c r="E3" s="116"/>
      <c r="F3" s="117">
        <v>51704</v>
      </c>
      <c r="G3" s="118"/>
      <c r="H3" s="119"/>
    </row>
    <row r="4" spans="1:8" x14ac:dyDescent="0.15">
      <c r="A4" s="120"/>
      <c r="B4" s="121"/>
      <c r="C4" s="122"/>
      <c r="D4" s="123">
        <v>13687</v>
      </c>
      <c r="E4" s="124"/>
      <c r="F4" s="125">
        <v>26896</v>
      </c>
      <c r="G4" s="126"/>
      <c r="H4" s="127"/>
    </row>
    <row r="5" spans="1:8" x14ac:dyDescent="0.15">
      <c r="A5" s="108" t="s">
        <v>518</v>
      </c>
      <c r="B5" s="113"/>
      <c r="C5" s="114"/>
      <c r="D5" s="115">
        <v>68120</v>
      </c>
      <c r="E5" s="116"/>
      <c r="F5" s="117">
        <v>52678</v>
      </c>
      <c r="G5" s="118"/>
      <c r="H5" s="119"/>
    </row>
    <row r="6" spans="1:8" x14ac:dyDescent="0.15">
      <c r="A6" s="120"/>
      <c r="B6" s="121"/>
      <c r="C6" s="122"/>
      <c r="D6" s="123">
        <v>29056</v>
      </c>
      <c r="E6" s="124"/>
      <c r="F6" s="125">
        <v>30185</v>
      </c>
      <c r="G6" s="126"/>
      <c r="H6" s="127"/>
    </row>
    <row r="7" spans="1:8" x14ac:dyDescent="0.15">
      <c r="A7" s="108" t="s">
        <v>519</v>
      </c>
      <c r="B7" s="113"/>
      <c r="C7" s="114"/>
      <c r="D7" s="115">
        <v>89746</v>
      </c>
      <c r="E7" s="116"/>
      <c r="F7" s="117">
        <v>69560</v>
      </c>
      <c r="G7" s="118"/>
      <c r="H7" s="119"/>
    </row>
    <row r="8" spans="1:8" x14ac:dyDescent="0.15">
      <c r="A8" s="120"/>
      <c r="B8" s="121"/>
      <c r="C8" s="122"/>
      <c r="D8" s="123">
        <v>18697</v>
      </c>
      <c r="E8" s="124"/>
      <c r="F8" s="125">
        <v>35305</v>
      </c>
      <c r="G8" s="126"/>
      <c r="H8" s="127"/>
    </row>
    <row r="9" spans="1:8" x14ac:dyDescent="0.15">
      <c r="A9" s="108" t="s">
        <v>520</v>
      </c>
      <c r="B9" s="113"/>
      <c r="C9" s="114"/>
      <c r="D9" s="115">
        <v>35938</v>
      </c>
      <c r="E9" s="116"/>
      <c r="F9" s="117">
        <v>65988</v>
      </c>
      <c r="G9" s="118"/>
      <c r="H9" s="119"/>
    </row>
    <row r="10" spans="1:8" x14ac:dyDescent="0.15">
      <c r="A10" s="120"/>
      <c r="B10" s="121"/>
      <c r="C10" s="122"/>
      <c r="D10" s="123">
        <v>15991</v>
      </c>
      <c r="E10" s="124"/>
      <c r="F10" s="125">
        <v>36473</v>
      </c>
      <c r="G10" s="126"/>
      <c r="H10" s="127"/>
    </row>
    <row r="11" spans="1:8" x14ac:dyDescent="0.15">
      <c r="A11" s="108" t="s">
        <v>521</v>
      </c>
      <c r="B11" s="113"/>
      <c r="C11" s="114"/>
      <c r="D11" s="115">
        <v>54862</v>
      </c>
      <c r="E11" s="116"/>
      <c r="F11" s="117">
        <v>77507</v>
      </c>
      <c r="G11" s="118"/>
      <c r="H11" s="119"/>
    </row>
    <row r="12" spans="1:8" x14ac:dyDescent="0.15">
      <c r="A12" s="120"/>
      <c r="B12" s="121"/>
      <c r="C12" s="128"/>
      <c r="D12" s="123">
        <v>15416</v>
      </c>
      <c r="E12" s="124"/>
      <c r="F12" s="125">
        <v>42788</v>
      </c>
      <c r="G12" s="126"/>
      <c r="H12" s="127"/>
    </row>
    <row r="13" spans="1:8" x14ac:dyDescent="0.15">
      <c r="A13" s="108"/>
      <c r="B13" s="113"/>
      <c r="C13" s="129"/>
      <c r="D13" s="130">
        <v>59730</v>
      </c>
      <c r="E13" s="131"/>
      <c r="F13" s="132">
        <v>63487</v>
      </c>
      <c r="G13" s="133"/>
      <c r="H13" s="119"/>
    </row>
    <row r="14" spans="1:8" x14ac:dyDescent="0.15">
      <c r="A14" s="120"/>
      <c r="B14" s="121"/>
      <c r="C14" s="122"/>
      <c r="D14" s="123">
        <v>18569</v>
      </c>
      <c r="E14" s="124"/>
      <c r="F14" s="125">
        <v>34329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8.9499999999999993</v>
      </c>
      <c r="C19" s="134">
        <f>ROUND(VALUE(SUBSTITUTE(実質収支比率等に係る経年分析!G$48,"▲","-")),2)</f>
        <v>6.46</v>
      </c>
      <c r="D19" s="134">
        <f>ROUND(VALUE(SUBSTITUTE(実質収支比率等に係る経年分析!H$48,"▲","-")),2)</f>
        <v>7.04</v>
      </c>
      <c r="E19" s="134">
        <f>ROUND(VALUE(SUBSTITUTE(実質収支比率等に係る経年分析!I$48,"▲","-")),2)</f>
        <v>6.45</v>
      </c>
      <c r="F19" s="134">
        <f>ROUND(VALUE(SUBSTITUTE(実質収支比率等に係る経年分析!J$48,"▲","-")),2)</f>
        <v>5.87</v>
      </c>
    </row>
    <row r="20" spans="1:11" x14ac:dyDescent="0.15">
      <c r="A20" s="134" t="s">
        <v>43</v>
      </c>
      <c r="B20" s="134">
        <f>ROUND(VALUE(SUBSTITUTE(実質収支比率等に係る経年分析!F$47,"▲","-")),2)</f>
        <v>13.61</v>
      </c>
      <c r="C20" s="134">
        <f>ROUND(VALUE(SUBSTITUTE(実質収支比率等に係る経年分析!G$47,"▲","-")),2)</f>
        <v>12.98</v>
      </c>
      <c r="D20" s="134">
        <f>ROUND(VALUE(SUBSTITUTE(実質収支比率等に係る経年分析!H$47,"▲","-")),2)</f>
        <v>11.88</v>
      </c>
      <c r="E20" s="134">
        <f>ROUND(VALUE(SUBSTITUTE(実質収支比率等に係る経年分析!I$47,"▲","-")),2)</f>
        <v>11.32</v>
      </c>
      <c r="F20" s="134">
        <f>ROUND(VALUE(SUBSTITUTE(実質収支比率等に係る経年分析!J$47,"▲","-")),2)</f>
        <v>9.7100000000000009</v>
      </c>
    </row>
    <row r="21" spans="1:11" x14ac:dyDescent="0.15">
      <c r="A21" s="134" t="s">
        <v>44</v>
      </c>
      <c r="B21" s="134">
        <f>IF(ISNUMBER(VALUE(SUBSTITUTE(実質収支比率等に係る経年分析!F$49,"▲","-"))),ROUND(VALUE(SUBSTITUTE(実質収支比率等に係る経年分析!F$49,"▲","-")),2),NA())</f>
        <v>4.1399999999999997</v>
      </c>
      <c r="C21" s="134">
        <f>IF(ISNUMBER(VALUE(SUBSTITUTE(実質収支比率等に係る経年分析!G$49,"▲","-"))),ROUND(VALUE(SUBSTITUTE(実質収支比率等に係る経年分析!G$49,"▲","-")),2),NA())</f>
        <v>-2.92</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-2.04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子育て支援券特別会計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0.57999999999999996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x14ac:dyDescent="0.15">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8.7100000000000009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3508</v>
      </c>
      <c r="E42" s="136"/>
      <c r="F42" s="136"/>
      <c r="G42" s="136">
        <f>'実質公債費比率（分子）の構造'!L$52</f>
        <v>3520</v>
      </c>
      <c r="H42" s="136"/>
      <c r="I42" s="136"/>
      <c r="J42" s="136">
        <f>'実質公債費比率（分子）の構造'!M$52</f>
        <v>3662</v>
      </c>
      <c r="K42" s="136"/>
      <c r="L42" s="136"/>
      <c r="M42" s="136">
        <f>'実質公債費比率（分子）の構造'!N$52</f>
        <v>3849</v>
      </c>
      <c r="N42" s="136"/>
      <c r="O42" s="136"/>
      <c r="P42" s="136">
        <f>'実質公債費比率（分子）の構造'!O$52</f>
        <v>3960</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122</v>
      </c>
      <c r="C44" s="136"/>
      <c r="D44" s="136"/>
      <c r="E44" s="136">
        <f>'実質公債費比率（分子）の構造'!L$50</f>
        <v>94</v>
      </c>
      <c r="F44" s="136"/>
      <c r="G44" s="136"/>
      <c r="H44" s="136">
        <f>'実質公債費比率（分子）の構造'!M$50</f>
        <v>90</v>
      </c>
      <c r="I44" s="136"/>
      <c r="J44" s="136"/>
      <c r="K44" s="136">
        <f>'実質公債費比率（分子）の構造'!N$50</f>
        <v>84</v>
      </c>
      <c r="L44" s="136"/>
      <c r="M44" s="136"/>
      <c r="N44" s="136">
        <f>'実質公債費比率（分子）の構造'!O$50</f>
        <v>75</v>
      </c>
      <c r="O44" s="136"/>
      <c r="P44" s="136"/>
    </row>
    <row r="45" spans="1:16" x14ac:dyDescent="0.15">
      <c r="A45" s="136" t="s">
        <v>54</v>
      </c>
      <c r="B45" s="136">
        <f>'実質公債費比率（分子）の構造'!K$49</f>
        <v>452</v>
      </c>
      <c r="C45" s="136"/>
      <c r="D45" s="136"/>
      <c r="E45" s="136">
        <f>'実質公債費比率（分子）の構造'!L$49</f>
        <v>377</v>
      </c>
      <c r="F45" s="136"/>
      <c r="G45" s="136"/>
      <c r="H45" s="136">
        <f>'実質公債費比率（分子）の構造'!M$49</f>
        <v>375</v>
      </c>
      <c r="I45" s="136"/>
      <c r="J45" s="136"/>
      <c r="K45" s="136">
        <f>'実質公債費比率（分子）の構造'!N$49</f>
        <v>377</v>
      </c>
      <c r="L45" s="136"/>
      <c r="M45" s="136"/>
      <c r="N45" s="136">
        <f>'実質公債費比率（分子）の構造'!O$49</f>
        <v>387</v>
      </c>
      <c r="O45" s="136"/>
      <c r="P45" s="136"/>
    </row>
    <row r="46" spans="1:16" x14ac:dyDescent="0.15">
      <c r="A46" s="136" t="s">
        <v>55</v>
      </c>
      <c r="B46" s="136">
        <f>'実質公債費比率（分子）の構造'!K$48</f>
        <v>894</v>
      </c>
      <c r="C46" s="136"/>
      <c r="D46" s="136"/>
      <c r="E46" s="136">
        <f>'実質公債費比率（分子）の構造'!L$48</f>
        <v>886</v>
      </c>
      <c r="F46" s="136"/>
      <c r="G46" s="136"/>
      <c r="H46" s="136">
        <f>'実質公債費比率（分子）の構造'!M$48</f>
        <v>867</v>
      </c>
      <c r="I46" s="136"/>
      <c r="J46" s="136"/>
      <c r="K46" s="136">
        <f>'実質公債費比率（分子）の構造'!N$48</f>
        <v>911</v>
      </c>
      <c r="L46" s="136"/>
      <c r="M46" s="136"/>
      <c r="N46" s="136">
        <f>'実質公債費比率（分子）の構造'!O$48</f>
        <v>867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4024</v>
      </c>
      <c r="C49" s="136"/>
      <c r="D49" s="136"/>
      <c r="E49" s="136">
        <f>'実質公債費比率（分子）の構造'!L$45</f>
        <v>3996</v>
      </c>
      <c r="F49" s="136"/>
      <c r="G49" s="136"/>
      <c r="H49" s="136">
        <f>'実質公債費比率（分子）の構造'!M$45</f>
        <v>4034</v>
      </c>
      <c r="I49" s="136"/>
      <c r="J49" s="136"/>
      <c r="K49" s="136">
        <f>'実質公債費比率（分子）の構造'!N$45</f>
        <v>4118</v>
      </c>
      <c r="L49" s="136"/>
      <c r="M49" s="136"/>
      <c r="N49" s="136">
        <f>'実質公債費比率（分子）の構造'!O$45</f>
        <v>4115</v>
      </c>
      <c r="O49" s="136"/>
      <c r="P49" s="136"/>
    </row>
    <row r="50" spans="1:16" x14ac:dyDescent="0.15">
      <c r="A50" s="136" t="s">
        <v>59</v>
      </c>
      <c r="B50" s="136" t="e">
        <f>NA()</f>
        <v>#N/A</v>
      </c>
      <c r="C50" s="136">
        <f>IF(ISNUMBER('実質公債費比率（分子）の構造'!K$53),'実質公債費比率（分子）の構造'!K$53,NA())</f>
        <v>1984</v>
      </c>
      <c r="D50" s="136" t="e">
        <f>NA()</f>
        <v>#N/A</v>
      </c>
      <c r="E50" s="136" t="e">
        <f>NA()</f>
        <v>#N/A</v>
      </c>
      <c r="F50" s="136">
        <f>IF(ISNUMBER('実質公債費比率（分子）の構造'!L$53),'実質公債費比率（分子）の構造'!L$53,NA())</f>
        <v>1833</v>
      </c>
      <c r="G50" s="136" t="e">
        <f>NA()</f>
        <v>#N/A</v>
      </c>
      <c r="H50" s="136" t="e">
        <f>NA()</f>
        <v>#N/A</v>
      </c>
      <c r="I50" s="136">
        <f>IF(ISNUMBER('実質公債費比率（分子）の構造'!M$53),'実質公債費比率（分子）の構造'!M$53,NA())</f>
        <v>1704</v>
      </c>
      <c r="J50" s="136" t="e">
        <f>NA()</f>
        <v>#N/A</v>
      </c>
      <c r="K50" s="136" t="e">
        <f>NA()</f>
        <v>#N/A</v>
      </c>
      <c r="L50" s="136">
        <f>IF(ISNUMBER('実質公債費比率（分子）の構造'!N$53),'実質公債費比率（分子）の構造'!N$53,NA())</f>
        <v>1641</v>
      </c>
      <c r="M50" s="136" t="e">
        <f>NA()</f>
        <v>#N/A</v>
      </c>
      <c r="N50" s="136" t="e">
        <f>NA()</f>
        <v>#N/A</v>
      </c>
      <c r="O50" s="136">
        <f>IF(ISNUMBER('実質公債費比率（分子）の構造'!O$53),'実質公債費比率（分子）の構造'!O$53,NA())</f>
        <v>1484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32704</v>
      </c>
      <c r="E56" s="135"/>
      <c r="F56" s="135"/>
      <c r="G56" s="135">
        <f>'将来負担比率（分子）の構造'!J$51</f>
        <v>32955</v>
      </c>
      <c r="H56" s="135"/>
      <c r="I56" s="135"/>
      <c r="J56" s="135">
        <f>'将来負担比率（分子）の構造'!K$51</f>
        <v>33284</v>
      </c>
      <c r="K56" s="135"/>
      <c r="L56" s="135"/>
      <c r="M56" s="135">
        <f>'将来負担比率（分子）の構造'!L$51</f>
        <v>32393</v>
      </c>
      <c r="N56" s="135"/>
      <c r="O56" s="135"/>
      <c r="P56" s="135">
        <f>'将来負担比率（分子）の構造'!M$51</f>
        <v>32123</v>
      </c>
    </row>
    <row r="57" spans="1:16" x14ac:dyDescent="0.15">
      <c r="A57" s="135" t="s">
        <v>35</v>
      </c>
      <c r="B57" s="135"/>
      <c r="C57" s="135"/>
      <c r="D57" s="135">
        <f>'将来負担比率（分子）の構造'!I$50</f>
        <v>3656</v>
      </c>
      <c r="E57" s="135"/>
      <c r="F57" s="135"/>
      <c r="G57" s="135">
        <f>'将来負担比率（分子）の構造'!J$50</f>
        <v>3327</v>
      </c>
      <c r="H57" s="135"/>
      <c r="I57" s="135"/>
      <c r="J57" s="135">
        <f>'将来負担比率（分子）の構造'!K$50</f>
        <v>3214</v>
      </c>
      <c r="K57" s="135"/>
      <c r="L57" s="135"/>
      <c r="M57" s="135">
        <f>'将来負担比率（分子）の構造'!L$50</f>
        <v>3108</v>
      </c>
      <c r="N57" s="135"/>
      <c r="O57" s="135"/>
      <c r="P57" s="135">
        <f>'将来負担比率（分子）の構造'!M$50</f>
        <v>3157</v>
      </c>
    </row>
    <row r="58" spans="1:16" x14ac:dyDescent="0.15">
      <c r="A58" s="135" t="s">
        <v>34</v>
      </c>
      <c r="B58" s="135"/>
      <c r="C58" s="135"/>
      <c r="D58" s="135">
        <f>'将来負担比率（分子）の構造'!I$49</f>
        <v>5236</v>
      </c>
      <c r="E58" s="135"/>
      <c r="F58" s="135"/>
      <c r="G58" s="135">
        <f>'将来負担比率（分子）の構造'!J$49</f>
        <v>4993</v>
      </c>
      <c r="H58" s="135"/>
      <c r="I58" s="135"/>
      <c r="J58" s="135">
        <f>'将来負担比率（分子）の構造'!K$49</f>
        <v>5563</v>
      </c>
      <c r="K58" s="135"/>
      <c r="L58" s="135"/>
      <c r="M58" s="135">
        <f>'将来負担比率（分子）の構造'!L$49</f>
        <v>5850</v>
      </c>
      <c r="N58" s="135"/>
      <c r="O58" s="135"/>
      <c r="P58" s="135">
        <f>'将来負担比率（分子）の構造'!M$49</f>
        <v>5523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x14ac:dyDescent="0.15">
      <c r="A62" s="135" t="s">
        <v>29</v>
      </c>
      <c r="B62" s="135">
        <f>'将来負担比率（分子）の構造'!I$45</f>
        <v>5920</v>
      </c>
      <c r="C62" s="135"/>
      <c r="D62" s="135"/>
      <c r="E62" s="135">
        <f>'将来負担比率（分子）の構造'!J$45</f>
        <v>5743</v>
      </c>
      <c r="F62" s="135"/>
      <c r="G62" s="135"/>
      <c r="H62" s="135">
        <f>'将来負担比率（分子）の構造'!K$45</f>
        <v>5553</v>
      </c>
      <c r="I62" s="135"/>
      <c r="J62" s="135"/>
      <c r="K62" s="135">
        <f>'将来負担比率（分子）の構造'!L$45</f>
        <v>5189</v>
      </c>
      <c r="L62" s="135"/>
      <c r="M62" s="135"/>
      <c r="N62" s="135">
        <f>'将来負担比率（分子）の構造'!M$45</f>
        <v>5063</v>
      </c>
      <c r="O62" s="135"/>
      <c r="P62" s="135"/>
    </row>
    <row r="63" spans="1:16" x14ac:dyDescent="0.15">
      <c r="A63" s="135" t="s">
        <v>28</v>
      </c>
      <c r="B63" s="135">
        <f>'将来負担比率（分子）の構造'!I$44</f>
        <v>2080</v>
      </c>
      <c r="C63" s="135"/>
      <c r="D63" s="135"/>
      <c r="E63" s="135">
        <f>'将来負担比率（分子）の構造'!J$44</f>
        <v>1762</v>
      </c>
      <c r="F63" s="135"/>
      <c r="G63" s="135"/>
      <c r="H63" s="135">
        <f>'将来負担比率（分子）の構造'!K$44</f>
        <v>1454</v>
      </c>
      <c r="I63" s="135"/>
      <c r="J63" s="135"/>
      <c r="K63" s="135">
        <f>'将来負担比率（分子）の構造'!L$44</f>
        <v>1412</v>
      </c>
      <c r="L63" s="135"/>
      <c r="M63" s="135"/>
      <c r="N63" s="135">
        <f>'将来負担比率（分子）の構造'!M$44</f>
        <v>1298</v>
      </c>
      <c r="O63" s="135"/>
      <c r="P63" s="135"/>
    </row>
    <row r="64" spans="1:16" x14ac:dyDescent="0.15">
      <c r="A64" s="135" t="s">
        <v>27</v>
      </c>
      <c r="B64" s="135">
        <f>'将来負担比率（分子）の構造'!I$43</f>
        <v>12317</v>
      </c>
      <c r="C64" s="135"/>
      <c r="D64" s="135"/>
      <c r="E64" s="135">
        <f>'将来負担比率（分子）の構造'!J$43</f>
        <v>11977</v>
      </c>
      <c r="F64" s="135"/>
      <c r="G64" s="135"/>
      <c r="H64" s="135">
        <f>'将来負担比率（分子）の構造'!K$43</f>
        <v>11409</v>
      </c>
      <c r="I64" s="135"/>
      <c r="J64" s="135"/>
      <c r="K64" s="135">
        <f>'将来負担比率（分子）の構造'!L$43</f>
        <v>11228</v>
      </c>
      <c r="L64" s="135"/>
      <c r="M64" s="135"/>
      <c r="N64" s="135">
        <f>'将来負担比率（分子）の構造'!M$43</f>
        <v>10789</v>
      </c>
      <c r="O64" s="135"/>
      <c r="P64" s="135"/>
    </row>
    <row r="65" spans="1:16" x14ac:dyDescent="0.15">
      <c r="A65" s="135" t="s">
        <v>26</v>
      </c>
      <c r="B65" s="135">
        <f>'将来負担比率（分子）の構造'!I$42</f>
        <v>568</v>
      </c>
      <c r="C65" s="135"/>
      <c r="D65" s="135"/>
      <c r="E65" s="135">
        <f>'将来負担比率（分子）の構造'!J$42</f>
        <v>478</v>
      </c>
      <c r="F65" s="135"/>
      <c r="G65" s="135"/>
      <c r="H65" s="135">
        <f>'将来負担比率（分子）の構造'!K$42</f>
        <v>392</v>
      </c>
      <c r="I65" s="135"/>
      <c r="J65" s="135"/>
      <c r="K65" s="135">
        <f>'将来負担比率（分子）の構造'!L$42</f>
        <v>312</v>
      </c>
      <c r="L65" s="135"/>
      <c r="M65" s="135"/>
      <c r="N65" s="135">
        <f>'将来負担比率（分子）の構造'!M$42</f>
        <v>240</v>
      </c>
      <c r="O65" s="135"/>
      <c r="P65" s="135"/>
    </row>
    <row r="66" spans="1:16" x14ac:dyDescent="0.15">
      <c r="A66" s="135" t="s">
        <v>25</v>
      </c>
      <c r="B66" s="135">
        <f>'将来負担比率（分子）の構造'!I$41</f>
        <v>32949</v>
      </c>
      <c r="C66" s="135"/>
      <c r="D66" s="135"/>
      <c r="E66" s="135">
        <f>'将来負担比率（分子）の構造'!J$41</f>
        <v>32793</v>
      </c>
      <c r="F66" s="135"/>
      <c r="G66" s="135"/>
      <c r="H66" s="135">
        <f>'将来負担比率（分子）の構造'!K$41</f>
        <v>33051</v>
      </c>
      <c r="I66" s="135"/>
      <c r="J66" s="135"/>
      <c r="K66" s="135">
        <f>'将来負担比率（分子）の構造'!L$41</f>
        <v>31575</v>
      </c>
      <c r="L66" s="135"/>
      <c r="M66" s="135"/>
      <c r="N66" s="135">
        <f>'将来負担比率（分子）の構造'!M$41</f>
        <v>31049</v>
      </c>
      <c r="O66" s="135"/>
      <c r="P66" s="135"/>
    </row>
    <row r="67" spans="1:16" x14ac:dyDescent="0.15">
      <c r="A67" s="135" t="s">
        <v>63</v>
      </c>
      <c r="B67" s="135" t="e">
        <f>NA()</f>
        <v>#N/A</v>
      </c>
      <c r="C67" s="135">
        <f>IF(ISNUMBER('将来負担比率（分子）の構造'!I$52), IF('将来負担比率（分子）の構造'!I$52 &lt; 0, 0, '将来負担比率（分子）の構造'!I$52), NA())</f>
        <v>12238</v>
      </c>
      <c r="D67" s="135" t="e">
        <f>NA()</f>
        <v>#N/A</v>
      </c>
      <c r="E67" s="135" t="e">
        <f>NA()</f>
        <v>#N/A</v>
      </c>
      <c r="F67" s="135">
        <f>IF(ISNUMBER('将来負担比率（分子）の構造'!J$52), IF('将来負担比率（分子）の構造'!J$52 &lt; 0, 0, '将来負担比率（分子）の構造'!J$52), NA())</f>
        <v>11478</v>
      </c>
      <c r="G67" s="135" t="e">
        <f>NA()</f>
        <v>#N/A</v>
      </c>
      <c r="H67" s="135" t="e">
        <f>NA()</f>
        <v>#N/A</v>
      </c>
      <c r="I67" s="135">
        <f>IF(ISNUMBER('将来負担比率（分子）の構造'!K$52), IF('将来負担比率（分子）の構造'!K$52 &lt; 0, 0, '将来負担比率（分子）の構造'!K$52), NA())</f>
        <v>9798</v>
      </c>
      <c r="J67" s="135" t="e">
        <f>NA()</f>
        <v>#N/A</v>
      </c>
      <c r="K67" s="135" t="e">
        <f>NA()</f>
        <v>#N/A</v>
      </c>
      <c r="L67" s="135">
        <f>IF(ISNUMBER('将来負担比率（分子）の構造'!L$52), IF('将来負担比率（分子）の構造'!L$52 &lt; 0, 0, '将来負担比率（分子）の構造'!L$52), NA())</f>
        <v>8364</v>
      </c>
      <c r="M67" s="135" t="e">
        <f>NA()</f>
        <v>#N/A</v>
      </c>
      <c r="N67" s="135" t="e">
        <f>NA()</f>
        <v>#N/A</v>
      </c>
      <c r="O67" s="135">
        <f>IF(ISNUMBER('将来負担比率（分子）の構造'!M$52), IF('将来負担比率（分子）の構造'!M$52 &lt; 0, 0, '将来負担比率（分子）の構造'!M$52), NA())</f>
        <v>7637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10193070</v>
      </c>
      <c r="S5" s="613"/>
      <c r="T5" s="613"/>
      <c r="U5" s="613"/>
      <c r="V5" s="613"/>
      <c r="W5" s="613"/>
      <c r="X5" s="613"/>
      <c r="Y5" s="614"/>
      <c r="Z5" s="615">
        <v>28.7</v>
      </c>
      <c r="AA5" s="615"/>
      <c r="AB5" s="615"/>
      <c r="AC5" s="615"/>
      <c r="AD5" s="616">
        <v>9873586</v>
      </c>
      <c r="AE5" s="616"/>
      <c r="AF5" s="616"/>
      <c r="AG5" s="616"/>
      <c r="AH5" s="616"/>
      <c r="AI5" s="616"/>
      <c r="AJ5" s="616"/>
      <c r="AK5" s="616"/>
      <c r="AL5" s="617">
        <v>53.9</v>
      </c>
      <c r="AM5" s="618"/>
      <c r="AN5" s="618"/>
      <c r="AO5" s="619"/>
      <c r="AP5" s="609" t="s">
        <v>205</v>
      </c>
      <c r="AQ5" s="610"/>
      <c r="AR5" s="610"/>
      <c r="AS5" s="610"/>
      <c r="AT5" s="610"/>
      <c r="AU5" s="610"/>
      <c r="AV5" s="610"/>
      <c r="AW5" s="610"/>
      <c r="AX5" s="610"/>
      <c r="AY5" s="610"/>
      <c r="AZ5" s="610"/>
      <c r="BA5" s="610"/>
      <c r="BB5" s="610"/>
      <c r="BC5" s="610"/>
      <c r="BD5" s="610"/>
      <c r="BE5" s="610"/>
      <c r="BF5" s="611"/>
      <c r="BG5" s="623">
        <v>9851730</v>
      </c>
      <c r="BH5" s="624"/>
      <c r="BI5" s="624"/>
      <c r="BJ5" s="624"/>
      <c r="BK5" s="624"/>
      <c r="BL5" s="624"/>
      <c r="BM5" s="624"/>
      <c r="BN5" s="625"/>
      <c r="BO5" s="626">
        <v>96.7</v>
      </c>
      <c r="BP5" s="626"/>
      <c r="BQ5" s="626"/>
      <c r="BR5" s="626"/>
      <c r="BS5" s="627">
        <v>124727</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338186</v>
      </c>
      <c r="S6" s="624"/>
      <c r="T6" s="624"/>
      <c r="U6" s="624"/>
      <c r="V6" s="624"/>
      <c r="W6" s="624"/>
      <c r="X6" s="624"/>
      <c r="Y6" s="625"/>
      <c r="Z6" s="626">
        <v>1</v>
      </c>
      <c r="AA6" s="626"/>
      <c r="AB6" s="626"/>
      <c r="AC6" s="626"/>
      <c r="AD6" s="627">
        <v>338186</v>
      </c>
      <c r="AE6" s="627"/>
      <c r="AF6" s="627"/>
      <c r="AG6" s="627"/>
      <c r="AH6" s="627"/>
      <c r="AI6" s="627"/>
      <c r="AJ6" s="627"/>
      <c r="AK6" s="627"/>
      <c r="AL6" s="628">
        <v>1.8</v>
      </c>
      <c r="AM6" s="629"/>
      <c r="AN6" s="629"/>
      <c r="AO6" s="630"/>
      <c r="AP6" s="620" t="s">
        <v>210</v>
      </c>
      <c r="AQ6" s="621"/>
      <c r="AR6" s="621"/>
      <c r="AS6" s="621"/>
      <c r="AT6" s="621"/>
      <c r="AU6" s="621"/>
      <c r="AV6" s="621"/>
      <c r="AW6" s="621"/>
      <c r="AX6" s="621"/>
      <c r="AY6" s="621"/>
      <c r="AZ6" s="621"/>
      <c r="BA6" s="621"/>
      <c r="BB6" s="621"/>
      <c r="BC6" s="621"/>
      <c r="BD6" s="621"/>
      <c r="BE6" s="621"/>
      <c r="BF6" s="622"/>
      <c r="BG6" s="623">
        <v>9851730</v>
      </c>
      <c r="BH6" s="624"/>
      <c r="BI6" s="624"/>
      <c r="BJ6" s="624"/>
      <c r="BK6" s="624"/>
      <c r="BL6" s="624"/>
      <c r="BM6" s="624"/>
      <c r="BN6" s="625"/>
      <c r="BO6" s="626">
        <v>96.7</v>
      </c>
      <c r="BP6" s="626"/>
      <c r="BQ6" s="626"/>
      <c r="BR6" s="626"/>
      <c r="BS6" s="627">
        <v>124727</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294076</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294076</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12215</v>
      </c>
      <c r="S7" s="624"/>
      <c r="T7" s="624"/>
      <c r="U7" s="624"/>
      <c r="V7" s="624"/>
      <c r="W7" s="624"/>
      <c r="X7" s="624"/>
      <c r="Y7" s="625"/>
      <c r="Z7" s="626">
        <v>0</v>
      </c>
      <c r="AA7" s="626"/>
      <c r="AB7" s="626"/>
      <c r="AC7" s="626"/>
      <c r="AD7" s="627">
        <v>12215</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4290759</v>
      </c>
      <c r="BH7" s="624"/>
      <c r="BI7" s="624"/>
      <c r="BJ7" s="624"/>
      <c r="BK7" s="624"/>
      <c r="BL7" s="624"/>
      <c r="BM7" s="624"/>
      <c r="BN7" s="625"/>
      <c r="BO7" s="626">
        <v>42.1</v>
      </c>
      <c r="BP7" s="626"/>
      <c r="BQ7" s="626"/>
      <c r="BR7" s="626"/>
      <c r="BS7" s="627">
        <v>124727</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4047997</v>
      </c>
      <c r="CS7" s="624"/>
      <c r="CT7" s="624"/>
      <c r="CU7" s="624"/>
      <c r="CV7" s="624"/>
      <c r="CW7" s="624"/>
      <c r="CX7" s="624"/>
      <c r="CY7" s="625"/>
      <c r="CZ7" s="626">
        <v>11.8</v>
      </c>
      <c r="DA7" s="626"/>
      <c r="DB7" s="626"/>
      <c r="DC7" s="626"/>
      <c r="DD7" s="632">
        <v>117395</v>
      </c>
      <c r="DE7" s="624"/>
      <c r="DF7" s="624"/>
      <c r="DG7" s="624"/>
      <c r="DH7" s="624"/>
      <c r="DI7" s="624"/>
      <c r="DJ7" s="624"/>
      <c r="DK7" s="624"/>
      <c r="DL7" s="624"/>
      <c r="DM7" s="624"/>
      <c r="DN7" s="624"/>
      <c r="DO7" s="624"/>
      <c r="DP7" s="625"/>
      <c r="DQ7" s="632">
        <v>3490281</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47399</v>
      </c>
      <c r="S8" s="624"/>
      <c r="T8" s="624"/>
      <c r="U8" s="624"/>
      <c r="V8" s="624"/>
      <c r="W8" s="624"/>
      <c r="X8" s="624"/>
      <c r="Y8" s="625"/>
      <c r="Z8" s="626">
        <v>0.1</v>
      </c>
      <c r="AA8" s="626"/>
      <c r="AB8" s="626"/>
      <c r="AC8" s="626"/>
      <c r="AD8" s="627">
        <v>47399</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121940</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9839590</v>
      </c>
      <c r="CS8" s="624"/>
      <c r="CT8" s="624"/>
      <c r="CU8" s="624"/>
      <c r="CV8" s="624"/>
      <c r="CW8" s="624"/>
      <c r="CX8" s="624"/>
      <c r="CY8" s="625"/>
      <c r="CZ8" s="626">
        <v>28.7</v>
      </c>
      <c r="DA8" s="626"/>
      <c r="DB8" s="626"/>
      <c r="DC8" s="626"/>
      <c r="DD8" s="632">
        <v>42989</v>
      </c>
      <c r="DE8" s="624"/>
      <c r="DF8" s="624"/>
      <c r="DG8" s="624"/>
      <c r="DH8" s="624"/>
      <c r="DI8" s="624"/>
      <c r="DJ8" s="624"/>
      <c r="DK8" s="624"/>
      <c r="DL8" s="624"/>
      <c r="DM8" s="624"/>
      <c r="DN8" s="624"/>
      <c r="DO8" s="624"/>
      <c r="DP8" s="625"/>
      <c r="DQ8" s="632">
        <v>4882771</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40673</v>
      </c>
      <c r="S9" s="624"/>
      <c r="T9" s="624"/>
      <c r="U9" s="624"/>
      <c r="V9" s="624"/>
      <c r="W9" s="624"/>
      <c r="X9" s="624"/>
      <c r="Y9" s="625"/>
      <c r="Z9" s="626">
        <v>0.1</v>
      </c>
      <c r="AA9" s="626"/>
      <c r="AB9" s="626"/>
      <c r="AC9" s="626"/>
      <c r="AD9" s="627">
        <v>40673</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3201816</v>
      </c>
      <c r="BH9" s="624"/>
      <c r="BI9" s="624"/>
      <c r="BJ9" s="624"/>
      <c r="BK9" s="624"/>
      <c r="BL9" s="624"/>
      <c r="BM9" s="624"/>
      <c r="BN9" s="625"/>
      <c r="BO9" s="626">
        <v>31.4</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2447723</v>
      </c>
      <c r="CS9" s="624"/>
      <c r="CT9" s="624"/>
      <c r="CU9" s="624"/>
      <c r="CV9" s="624"/>
      <c r="CW9" s="624"/>
      <c r="CX9" s="624"/>
      <c r="CY9" s="625"/>
      <c r="CZ9" s="626">
        <v>7.1</v>
      </c>
      <c r="DA9" s="626"/>
      <c r="DB9" s="626"/>
      <c r="DC9" s="626"/>
      <c r="DD9" s="632">
        <v>17195</v>
      </c>
      <c r="DE9" s="624"/>
      <c r="DF9" s="624"/>
      <c r="DG9" s="624"/>
      <c r="DH9" s="624"/>
      <c r="DI9" s="624"/>
      <c r="DJ9" s="624"/>
      <c r="DK9" s="624"/>
      <c r="DL9" s="624"/>
      <c r="DM9" s="624"/>
      <c r="DN9" s="624"/>
      <c r="DO9" s="624"/>
      <c r="DP9" s="625"/>
      <c r="DQ9" s="632">
        <v>2282177</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1533760</v>
      </c>
      <c r="S10" s="624"/>
      <c r="T10" s="624"/>
      <c r="U10" s="624"/>
      <c r="V10" s="624"/>
      <c r="W10" s="624"/>
      <c r="X10" s="624"/>
      <c r="Y10" s="625"/>
      <c r="Z10" s="626">
        <v>4.3</v>
      </c>
      <c r="AA10" s="626"/>
      <c r="AB10" s="626"/>
      <c r="AC10" s="626"/>
      <c r="AD10" s="627">
        <v>1533760</v>
      </c>
      <c r="AE10" s="627"/>
      <c r="AF10" s="627"/>
      <c r="AG10" s="627"/>
      <c r="AH10" s="627"/>
      <c r="AI10" s="627"/>
      <c r="AJ10" s="627"/>
      <c r="AK10" s="627"/>
      <c r="AL10" s="628">
        <v>8.4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201980</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52023</v>
      </c>
      <c r="CS10" s="624"/>
      <c r="CT10" s="624"/>
      <c r="CU10" s="624"/>
      <c r="CV10" s="624"/>
      <c r="CW10" s="624"/>
      <c r="CX10" s="624"/>
      <c r="CY10" s="625"/>
      <c r="CZ10" s="626">
        <v>0.2</v>
      </c>
      <c r="DA10" s="626"/>
      <c r="DB10" s="626"/>
      <c r="DC10" s="626"/>
      <c r="DD10" s="632">
        <v>439</v>
      </c>
      <c r="DE10" s="624"/>
      <c r="DF10" s="624"/>
      <c r="DG10" s="624"/>
      <c r="DH10" s="624"/>
      <c r="DI10" s="624"/>
      <c r="DJ10" s="624"/>
      <c r="DK10" s="624"/>
      <c r="DL10" s="624"/>
      <c r="DM10" s="624"/>
      <c r="DN10" s="624"/>
      <c r="DO10" s="624"/>
      <c r="DP10" s="625"/>
      <c r="DQ10" s="632">
        <v>51980</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82289</v>
      </c>
      <c r="S11" s="624"/>
      <c r="T11" s="624"/>
      <c r="U11" s="624"/>
      <c r="V11" s="624"/>
      <c r="W11" s="624"/>
      <c r="X11" s="624"/>
      <c r="Y11" s="625"/>
      <c r="Z11" s="626">
        <v>0.2</v>
      </c>
      <c r="AA11" s="626"/>
      <c r="AB11" s="626"/>
      <c r="AC11" s="626"/>
      <c r="AD11" s="627">
        <v>82289</v>
      </c>
      <c r="AE11" s="627"/>
      <c r="AF11" s="627"/>
      <c r="AG11" s="627"/>
      <c r="AH11" s="627"/>
      <c r="AI11" s="627"/>
      <c r="AJ11" s="627"/>
      <c r="AK11" s="627"/>
      <c r="AL11" s="628">
        <v>0.4</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765023</v>
      </c>
      <c r="BH11" s="624"/>
      <c r="BI11" s="624"/>
      <c r="BJ11" s="624"/>
      <c r="BK11" s="624"/>
      <c r="BL11" s="624"/>
      <c r="BM11" s="624"/>
      <c r="BN11" s="625"/>
      <c r="BO11" s="626">
        <v>7.5</v>
      </c>
      <c r="BP11" s="626"/>
      <c r="BQ11" s="626"/>
      <c r="BR11" s="626"/>
      <c r="BS11" s="632">
        <v>124727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1408455</v>
      </c>
      <c r="CS11" s="624"/>
      <c r="CT11" s="624"/>
      <c r="CU11" s="624"/>
      <c r="CV11" s="624"/>
      <c r="CW11" s="624"/>
      <c r="CX11" s="624"/>
      <c r="CY11" s="625"/>
      <c r="CZ11" s="626">
        <v>4.0999999999999996</v>
      </c>
      <c r="DA11" s="626"/>
      <c r="DB11" s="626"/>
      <c r="DC11" s="626"/>
      <c r="DD11" s="632">
        <v>76274</v>
      </c>
      <c r="DE11" s="624"/>
      <c r="DF11" s="624"/>
      <c r="DG11" s="624"/>
      <c r="DH11" s="624"/>
      <c r="DI11" s="624"/>
      <c r="DJ11" s="624"/>
      <c r="DK11" s="624"/>
      <c r="DL11" s="624"/>
      <c r="DM11" s="624"/>
      <c r="DN11" s="624"/>
      <c r="DO11" s="624"/>
      <c r="DP11" s="625"/>
      <c r="DQ11" s="632">
        <v>740778</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4854897</v>
      </c>
      <c r="BH12" s="624"/>
      <c r="BI12" s="624"/>
      <c r="BJ12" s="624"/>
      <c r="BK12" s="624"/>
      <c r="BL12" s="624"/>
      <c r="BM12" s="624"/>
      <c r="BN12" s="625"/>
      <c r="BO12" s="626">
        <v>47.6</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1867503</v>
      </c>
      <c r="CS12" s="624"/>
      <c r="CT12" s="624"/>
      <c r="CU12" s="624"/>
      <c r="CV12" s="624"/>
      <c r="CW12" s="624"/>
      <c r="CX12" s="624"/>
      <c r="CY12" s="625"/>
      <c r="CZ12" s="626">
        <v>5.4</v>
      </c>
      <c r="DA12" s="626"/>
      <c r="DB12" s="626"/>
      <c r="DC12" s="626"/>
      <c r="DD12" s="632">
        <v>21251</v>
      </c>
      <c r="DE12" s="624"/>
      <c r="DF12" s="624"/>
      <c r="DG12" s="624"/>
      <c r="DH12" s="624"/>
      <c r="DI12" s="624"/>
      <c r="DJ12" s="624"/>
      <c r="DK12" s="624"/>
      <c r="DL12" s="624"/>
      <c r="DM12" s="624"/>
      <c r="DN12" s="624"/>
      <c r="DO12" s="624"/>
      <c r="DP12" s="625"/>
      <c r="DQ12" s="632">
        <v>369464</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76875</v>
      </c>
      <c r="S13" s="624"/>
      <c r="T13" s="624"/>
      <c r="U13" s="624"/>
      <c r="V13" s="624"/>
      <c r="W13" s="624"/>
      <c r="X13" s="624"/>
      <c r="Y13" s="625"/>
      <c r="Z13" s="626">
        <v>0.2</v>
      </c>
      <c r="AA13" s="626"/>
      <c r="AB13" s="626"/>
      <c r="AC13" s="626"/>
      <c r="AD13" s="627">
        <v>76875</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4846286</v>
      </c>
      <c r="BH13" s="624"/>
      <c r="BI13" s="624"/>
      <c r="BJ13" s="624"/>
      <c r="BK13" s="624"/>
      <c r="BL13" s="624"/>
      <c r="BM13" s="624"/>
      <c r="BN13" s="625"/>
      <c r="BO13" s="626">
        <v>47.5</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3752396</v>
      </c>
      <c r="CS13" s="624"/>
      <c r="CT13" s="624"/>
      <c r="CU13" s="624"/>
      <c r="CV13" s="624"/>
      <c r="CW13" s="624"/>
      <c r="CX13" s="624"/>
      <c r="CY13" s="625"/>
      <c r="CZ13" s="626">
        <v>10.9</v>
      </c>
      <c r="DA13" s="626"/>
      <c r="DB13" s="626"/>
      <c r="DC13" s="626"/>
      <c r="DD13" s="632">
        <v>2283241</v>
      </c>
      <c r="DE13" s="624"/>
      <c r="DF13" s="624"/>
      <c r="DG13" s="624"/>
      <c r="DH13" s="624"/>
      <c r="DI13" s="624"/>
      <c r="DJ13" s="624"/>
      <c r="DK13" s="624"/>
      <c r="DL13" s="624"/>
      <c r="DM13" s="624"/>
      <c r="DN13" s="624"/>
      <c r="DO13" s="624"/>
      <c r="DP13" s="625"/>
      <c r="DQ13" s="632">
        <v>1500027</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180543</v>
      </c>
      <c r="BH14" s="624"/>
      <c r="BI14" s="624"/>
      <c r="BJ14" s="624"/>
      <c r="BK14" s="624"/>
      <c r="BL14" s="624"/>
      <c r="BM14" s="624"/>
      <c r="BN14" s="625"/>
      <c r="BO14" s="626">
        <v>1.8</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1491716</v>
      </c>
      <c r="CS14" s="624"/>
      <c r="CT14" s="624"/>
      <c r="CU14" s="624"/>
      <c r="CV14" s="624"/>
      <c r="CW14" s="624"/>
      <c r="CX14" s="624"/>
      <c r="CY14" s="625"/>
      <c r="CZ14" s="626">
        <v>4.4000000000000004</v>
      </c>
      <c r="DA14" s="626"/>
      <c r="DB14" s="626"/>
      <c r="DC14" s="626"/>
      <c r="DD14" s="632">
        <v>366230</v>
      </c>
      <c r="DE14" s="624"/>
      <c r="DF14" s="624"/>
      <c r="DG14" s="624"/>
      <c r="DH14" s="624"/>
      <c r="DI14" s="624"/>
      <c r="DJ14" s="624"/>
      <c r="DK14" s="624"/>
      <c r="DL14" s="624"/>
      <c r="DM14" s="624"/>
      <c r="DN14" s="624"/>
      <c r="DO14" s="624"/>
      <c r="DP14" s="625"/>
      <c r="DQ14" s="632">
        <v>1113924</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36534</v>
      </c>
      <c r="S15" s="624"/>
      <c r="T15" s="624"/>
      <c r="U15" s="624"/>
      <c r="V15" s="624"/>
      <c r="W15" s="624"/>
      <c r="X15" s="624"/>
      <c r="Y15" s="625"/>
      <c r="Z15" s="626">
        <v>0.1</v>
      </c>
      <c r="AA15" s="626"/>
      <c r="AB15" s="626"/>
      <c r="AC15" s="626"/>
      <c r="AD15" s="627">
        <v>36534</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522614</v>
      </c>
      <c r="BH15" s="624"/>
      <c r="BI15" s="624"/>
      <c r="BJ15" s="624"/>
      <c r="BK15" s="624"/>
      <c r="BL15" s="624"/>
      <c r="BM15" s="624"/>
      <c r="BN15" s="625"/>
      <c r="BO15" s="626">
        <v>5.0999999999999996</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4879310</v>
      </c>
      <c r="CS15" s="624"/>
      <c r="CT15" s="624"/>
      <c r="CU15" s="624"/>
      <c r="CV15" s="624"/>
      <c r="CW15" s="624"/>
      <c r="CX15" s="624"/>
      <c r="CY15" s="625"/>
      <c r="CZ15" s="626">
        <v>14.2</v>
      </c>
      <c r="DA15" s="626"/>
      <c r="DB15" s="626"/>
      <c r="DC15" s="626"/>
      <c r="DD15" s="632">
        <v>1073974</v>
      </c>
      <c r="DE15" s="624"/>
      <c r="DF15" s="624"/>
      <c r="DG15" s="624"/>
      <c r="DH15" s="624"/>
      <c r="DI15" s="624"/>
      <c r="DJ15" s="624"/>
      <c r="DK15" s="624"/>
      <c r="DL15" s="624"/>
      <c r="DM15" s="624"/>
      <c r="DN15" s="624"/>
      <c r="DO15" s="624"/>
      <c r="DP15" s="625"/>
      <c r="DQ15" s="632">
        <v>3476695</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7153258</v>
      </c>
      <c r="S16" s="624"/>
      <c r="T16" s="624"/>
      <c r="U16" s="624"/>
      <c r="V16" s="624"/>
      <c r="W16" s="624"/>
      <c r="X16" s="624"/>
      <c r="Y16" s="625"/>
      <c r="Z16" s="626">
        <v>20.100000000000001</v>
      </c>
      <c r="AA16" s="626"/>
      <c r="AB16" s="626"/>
      <c r="AC16" s="626"/>
      <c r="AD16" s="627">
        <v>6224813</v>
      </c>
      <c r="AE16" s="627"/>
      <c r="AF16" s="627"/>
      <c r="AG16" s="627"/>
      <c r="AH16" s="627"/>
      <c r="AI16" s="627"/>
      <c r="AJ16" s="627"/>
      <c r="AK16" s="627"/>
      <c r="AL16" s="628">
        <v>34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91347</v>
      </c>
      <c r="CS16" s="624"/>
      <c r="CT16" s="624"/>
      <c r="CU16" s="624"/>
      <c r="CV16" s="624"/>
      <c r="CW16" s="624"/>
      <c r="CX16" s="624"/>
      <c r="CY16" s="625"/>
      <c r="CZ16" s="626">
        <v>0.3</v>
      </c>
      <c r="DA16" s="626"/>
      <c r="DB16" s="626"/>
      <c r="DC16" s="626"/>
      <c r="DD16" s="632" t="s">
        <v>109</v>
      </c>
      <c r="DE16" s="624"/>
      <c r="DF16" s="624"/>
      <c r="DG16" s="624"/>
      <c r="DH16" s="624"/>
      <c r="DI16" s="624"/>
      <c r="DJ16" s="624"/>
      <c r="DK16" s="624"/>
      <c r="DL16" s="624"/>
      <c r="DM16" s="624"/>
      <c r="DN16" s="624"/>
      <c r="DO16" s="624"/>
      <c r="DP16" s="625"/>
      <c r="DQ16" s="632">
        <v>67955</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6224813</v>
      </c>
      <c r="S17" s="624"/>
      <c r="T17" s="624"/>
      <c r="U17" s="624"/>
      <c r="V17" s="624"/>
      <c r="W17" s="624"/>
      <c r="X17" s="624"/>
      <c r="Y17" s="625"/>
      <c r="Z17" s="626">
        <v>17.5</v>
      </c>
      <c r="AA17" s="626"/>
      <c r="AB17" s="626"/>
      <c r="AC17" s="626"/>
      <c r="AD17" s="627">
        <v>6224813</v>
      </c>
      <c r="AE17" s="627"/>
      <c r="AF17" s="627"/>
      <c r="AG17" s="627"/>
      <c r="AH17" s="627"/>
      <c r="AI17" s="627"/>
      <c r="AJ17" s="627"/>
      <c r="AK17" s="627"/>
      <c r="AL17" s="628">
        <v>34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2917</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4115036</v>
      </c>
      <c r="CS17" s="624"/>
      <c r="CT17" s="624"/>
      <c r="CU17" s="624"/>
      <c r="CV17" s="624"/>
      <c r="CW17" s="624"/>
      <c r="CX17" s="624"/>
      <c r="CY17" s="625"/>
      <c r="CZ17" s="626">
        <v>12</v>
      </c>
      <c r="DA17" s="626"/>
      <c r="DB17" s="626"/>
      <c r="DC17" s="626"/>
      <c r="DD17" s="632" t="s">
        <v>109</v>
      </c>
      <c r="DE17" s="624"/>
      <c r="DF17" s="624"/>
      <c r="DG17" s="624"/>
      <c r="DH17" s="624"/>
      <c r="DI17" s="624"/>
      <c r="DJ17" s="624"/>
      <c r="DK17" s="624"/>
      <c r="DL17" s="624"/>
      <c r="DM17" s="624"/>
      <c r="DN17" s="624"/>
      <c r="DO17" s="624"/>
      <c r="DP17" s="625"/>
      <c r="DQ17" s="632">
        <v>4054468</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928445</v>
      </c>
      <c r="S18" s="624"/>
      <c r="T18" s="624"/>
      <c r="U18" s="624"/>
      <c r="V18" s="624"/>
      <c r="W18" s="624"/>
      <c r="X18" s="624"/>
      <c r="Y18" s="625"/>
      <c r="Z18" s="626">
        <v>2.6</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341340</v>
      </c>
      <c r="BH19" s="624"/>
      <c r="BI19" s="624"/>
      <c r="BJ19" s="624"/>
      <c r="BK19" s="624"/>
      <c r="BL19" s="624"/>
      <c r="BM19" s="624"/>
      <c r="BN19" s="625"/>
      <c r="BO19" s="626">
        <v>3.3</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19514259</v>
      </c>
      <c r="S20" s="624"/>
      <c r="T20" s="624"/>
      <c r="U20" s="624"/>
      <c r="V20" s="624"/>
      <c r="W20" s="624"/>
      <c r="X20" s="624"/>
      <c r="Y20" s="625"/>
      <c r="Z20" s="626">
        <v>54.9</v>
      </c>
      <c r="AA20" s="626"/>
      <c r="AB20" s="626"/>
      <c r="AC20" s="626"/>
      <c r="AD20" s="627">
        <v>18266330</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341340</v>
      </c>
      <c r="BH20" s="624"/>
      <c r="BI20" s="624"/>
      <c r="BJ20" s="624"/>
      <c r="BK20" s="624"/>
      <c r="BL20" s="624"/>
      <c r="BM20" s="624"/>
      <c r="BN20" s="625"/>
      <c r="BO20" s="626">
        <v>3.3</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34287172</v>
      </c>
      <c r="CS20" s="624"/>
      <c r="CT20" s="624"/>
      <c r="CU20" s="624"/>
      <c r="CV20" s="624"/>
      <c r="CW20" s="624"/>
      <c r="CX20" s="624"/>
      <c r="CY20" s="625"/>
      <c r="CZ20" s="626">
        <v>100</v>
      </c>
      <c r="DA20" s="626"/>
      <c r="DB20" s="626"/>
      <c r="DC20" s="626"/>
      <c r="DD20" s="632">
        <v>3998988</v>
      </c>
      <c r="DE20" s="624"/>
      <c r="DF20" s="624"/>
      <c r="DG20" s="624"/>
      <c r="DH20" s="624"/>
      <c r="DI20" s="624"/>
      <c r="DJ20" s="624"/>
      <c r="DK20" s="624"/>
      <c r="DL20" s="624"/>
      <c r="DM20" s="624"/>
      <c r="DN20" s="624"/>
      <c r="DO20" s="624"/>
      <c r="DP20" s="625"/>
      <c r="DQ20" s="632">
        <v>22324596</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7691</v>
      </c>
      <c r="S21" s="624"/>
      <c r="T21" s="624"/>
      <c r="U21" s="624"/>
      <c r="V21" s="624"/>
      <c r="W21" s="624"/>
      <c r="X21" s="624"/>
      <c r="Y21" s="625"/>
      <c r="Z21" s="626">
        <v>0</v>
      </c>
      <c r="AA21" s="626"/>
      <c r="AB21" s="626"/>
      <c r="AC21" s="626"/>
      <c r="AD21" s="627">
        <v>7691</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21856</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290809</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451757</v>
      </c>
      <c r="S23" s="624"/>
      <c r="T23" s="624"/>
      <c r="U23" s="624"/>
      <c r="V23" s="624"/>
      <c r="W23" s="624"/>
      <c r="X23" s="624"/>
      <c r="Y23" s="625"/>
      <c r="Z23" s="626">
        <v>1.3</v>
      </c>
      <c r="AA23" s="626"/>
      <c r="AB23" s="626"/>
      <c r="AC23" s="626"/>
      <c r="AD23" s="627">
        <v>13197</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319484</v>
      </c>
      <c r="BH23" s="624"/>
      <c r="BI23" s="624"/>
      <c r="BJ23" s="624"/>
      <c r="BK23" s="624"/>
      <c r="BL23" s="624"/>
      <c r="BM23" s="624"/>
      <c r="BN23" s="625"/>
      <c r="BO23" s="626">
        <v>3.1</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60033</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14764661</v>
      </c>
      <c r="CS24" s="613"/>
      <c r="CT24" s="613"/>
      <c r="CU24" s="613"/>
      <c r="CV24" s="613"/>
      <c r="CW24" s="613"/>
      <c r="CX24" s="613"/>
      <c r="CY24" s="614"/>
      <c r="CZ24" s="650">
        <v>43.1</v>
      </c>
      <c r="DA24" s="651"/>
      <c r="DB24" s="651"/>
      <c r="DC24" s="652"/>
      <c r="DD24" s="649">
        <v>10446230</v>
      </c>
      <c r="DE24" s="613"/>
      <c r="DF24" s="613"/>
      <c r="DG24" s="613"/>
      <c r="DH24" s="613"/>
      <c r="DI24" s="613"/>
      <c r="DJ24" s="613"/>
      <c r="DK24" s="614"/>
      <c r="DL24" s="649">
        <v>10237096</v>
      </c>
      <c r="DM24" s="613"/>
      <c r="DN24" s="613"/>
      <c r="DO24" s="613"/>
      <c r="DP24" s="613"/>
      <c r="DQ24" s="613"/>
      <c r="DR24" s="613"/>
      <c r="DS24" s="613"/>
      <c r="DT24" s="613"/>
      <c r="DU24" s="613"/>
      <c r="DV24" s="614"/>
      <c r="DW24" s="617">
        <v>52</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4585909</v>
      </c>
      <c r="S25" s="624"/>
      <c r="T25" s="624"/>
      <c r="U25" s="624"/>
      <c r="V25" s="624"/>
      <c r="W25" s="624"/>
      <c r="X25" s="624"/>
      <c r="Y25" s="625"/>
      <c r="Z25" s="626">
        <v>12.9</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4862271</v>
      </c>
      <c r="CS25" s="655"/>
      <c r="CT25" s="655"/>
      <c r="CU25" s="655"/>
      <c r="CV25" s="655"/>
      <c r="CW25" s="655"/>
      <c r="CX25" s="655"/>
      <c r="CY25" s="656"/>
      <c r="CZ25" s="657">
        <v>14.2</v>
      </c>
      <c r="DA25" s="658"/>
      <c r="DB25" s="658"/>
      <c r="DC25" s="659"/>
      <c r="DD25" s="632">
        <v>4574907</v>
      </c>
      <c r="DE25" s="655"/>
      <c r="DF25" s="655"/>
      <c r="DG25" s="655"/>
      <c r="DH25" s="655"/>
      <c r="DI25" s="655"/>
      <c r="DJ25" s="655"/>
      <c r="DK25" s="656"/>
      <c r="DL25" s="632">
        <v>4522522</v>
      </c>
      <c r="DM25" s="655"/>
      <c r="DN25" s="655"/>
      <c r="DO25" s="655"/>
      <c r="DP25" s="655"/>
      <c r="DQ25" s="655"/>
      <c r="DR25" s="655"/>
      <c r="DS25" s="655"/>
      <c r="DT25" s="655"/>
      <c r="DU25" s="655"/>
      <c r="DV25" s="656"/>
      <c r="DW25" s="628">
        <v>23</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3107840</v>
      </c>
      <c r="CS26" s="624"/>
      <c r="CT26" s="624"/>
      <c r="CU26" s="624"/>
      <c r="CV26" s="624"/>
      <c r="CW26" s="624"/>
      <c r="CX26" s="624"/>
      <c r="CY26" s="625"/>
      <c r="CZ26" s="657">
        <v>9.1</v>
      </c>
      <c r="DA26" s="658"/>
      <c r="DB26" s="658"/>
      <c r="DC26" s="659"/>
      <c r="DD26" s="632">
        <v>2881357</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2152715</v>
      </c>
      <c r="S27" s="624"/>
      <c r="T27" s="624"/>
      <c r="U27" s="624"/>
      <c r="V27" s="624"/>
      <c r="W27" s="624"/>
      <c r="X27" s="624"/>
      <c r="Y27" s="625"/>
      <c r="Z27" s="626">
        <v>6.1</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10193070</v>
      </c>
      <c r="BH27" s="624"/>
      <c r="BI27" s="624"/>
      <c r="BJ27" s="624"/>
      <c r="BK27" s="624"/>
      <c r="BL27" s="624"/>
      <c r="BM27" s="624"/>
      <c r="BN27" s="625"/>
      <c r="BO27" s="626">
        <v>100</v>
      </c>
      <c r="BP27" s="626"/>
      <c r="BQ27" s="626"/>
      <c r="BR27" s="626"/>
      <c r="BS27" s="632">
        <v>124727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5787376</v>
      </c>
      <c r="CS27" s="655"/>
      <c r="CT27" s="655"/>
      <c r="CU27" s="655"/>
      <c r="CV27" s="655"/>
      <c r="CW27" s="655"/>
      <c r="CX27" s="655"/>
      <c r="CY27" s="656"/>
      <c r="CZ27" s="657">
        <v>16.899999999999999</v>
      </c>
      <c r="DA27" s="658"/>
      <c r="DB27" s="658"/>
      <c r="DC27" s="659"/>
      <c r="DD27" s="632">
        <v>1816877</v>
      </c>
      <c r="DE27" s="655"/>
      <c r="DF27" s="655"/>
      <c r="DG27" s="655"/>
      <c r="DH27" s="655"/>
      <c r="DI27" s="655"/>
      <c r="DJ27" s="655"/>
      <c r="DK27" s="656"/>
      <c r="DL27" s="632">
        <v>1660128</v>
      </c>
      <c r="DM27" s="655"/>
      <c r="DN27" s="655"/>
      <c r="DO27" s="655"/>
      <c r="DP27" s="655"/>
      <c r="DQ27" s="655"/>
      <c r="DR27" s="655"/>
      <c r="DS27" s="655"/>
      <c r="DT27" s="655"/>
      <c r="DU27" s="655"/>
      <c r="DV27" s="656"/>
      <c r="DW27" s="628">
        <v>8.4</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890656</v>
      </c>
      <c r="S28" s="624"/>
      <c r="T28" s="624"/>
      <c r="U28" s="624"/>
      <c r="V28" s="624"/>
      <c r="W28" s="624"/>
      <c r="X28" s="624"/>
      <c r="Y28" s="625"/>
      <c r="Z28" s="626">
        <v>2.5</v>
      </c>
      <c r="AA28" s="626"/>
      <c r="AB28" s="626"/>
      <c r="AC28" s="626"/>
      <c r="AD28" s="627">
        <v>16716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4115014</v>
      </c>
      <c r="CS28" s="624"/>
      <c r="CT28" s="624"/>
      <c r="CU28" s="624"/>
      <c r="CV28" s="624"/>
      <c r="CW28" s="624"/>
      <c r="CX28" s="624"/>
      <c r="CY28" s="625"/>
      <c r="CZ28" s="657">
        <v>12</v>
      </c>
      <c r="DA28" s="658"/>
      <c r="DB28" s="658"/>
      <c r="DC28" s="659"/>
      <c r="DD28" s="632">
        <v>4054446</v>
      </c>
      <c r="DE28" s="624"/>
      <c r="DF28" s="624"/>
      <c r="DG28" s="624"/>
      <c r="DH28" s="624"/>
      <c r="DI28" s="624"/>
      <c r="DJ28" s="624"/>
      <c r="DK28" s="625"/>
      <c r="DL28" s="632">
        <v>4054446</v>
      </c>
      <c r="DM28" s="624"/>
      <c r="DN28" s="624"/>
      <c r="DO28" s="624"/>
      <c r="DP28" s="624"/>
      <c r="DQ28" s="624"/>
      <c r="DR28" s="624"/>
      <c r="DS28" s="624"/>
      <c r="DT28" s="624"/>
      <c r="DU28" s="624"/>
      <c r="DV28" s="625"/>
      <c r="DW28" s="628">
        <v>20.6</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274020</v>
      </c>
      <c r="S29" s="624"/>
      <c r="T29" s="624"/>
      <c r="U29" s="624"/>
      <c r="V29" s="624"/>
      <c r="W29" s="624"/>
      <c r="X29" s="624"/>
      <c r="Y29" s="625"/>
      <c r="Z29" s="626">
        <v>0.8</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4115014</v>
      </c>
      <c r="CS29" s="655"/>
      <c r="CT29" s="655"/>
      <c r="CU29" s="655"/>
      <c r="CV29" s="655"/>
      <c r="CW29" s="655"/>
      <c r="CX29" s="655"/>
      <c r="CY29" s="656"/>
      <c r="CZ29" s="657">
        <v>12</v>
      </c>
      <c r="DA29" s="658"/>
      <c r="DB29" s="658"/>
      <c r="DC29" s="659"/>
      <c r="DD29" s="632">
        <v>4054446</v>
      </c>
      <c r="DE29" s="655"/>
      <c r="DF29" s="655"/>
      <c r="DG29" s="655"/>
      <c r="DH29" s="655"/>
      <c r="DI29" s="655"/>
      <c r="DJ29" s="655"/>
      <c r="DK29" s="656"/>
      <c r="DL29" s="632">
        <v>4054446</v>
      </c>
      <c r="DM29" s="655"/>
      <c r="DN29" s="655"/>
      <c r="DO29" s="655"/>
      <c r="DP29" s="655"/>
      <c r="DQ29" s="655"/>
      <c r="DR29" s="655"/>
      <c r="DS29" s="655"/>
      <c r="DT29" s="655"/>
      <c r="DU29" s="655"/>
      <c r="DV29" s="656"/>
      <c r="DW29" s="628">
        <v>20.6</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1581743</v>
      </c>
      <c r="S30" s="624"/>
      <c r="T30" s="624"/>
      <c r="U30" s="624"/>
      <c r="V30" s="624"/>
      <c r="W30" s="624"/>
      <c r="X30" s="624"/>
      <c r="Y30" s="625"/>
      <c r="Z30" s="626">
        <v>4.4000000000000004</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93.7</v>
      </c>
      <c r="BN30" s="682"/>
      <c r="BO30" s="682"/>
      <c r="BP30" s="682"/>
      <c r="BQ30" s="683"/>
      <c r="BR30" s="681">
        <v>98.6</v>
      </c>
      <c r="BS30" s="682"/>
      <c r="BT30" s="682"/>
      <c r="BU30" s="682"/>
      <c r="BV30" s="682"/>
      <c r="BW30" s="682"/>
      <c r="BX30" s="618">
        <v>93.3</v>
      </c>
      <c r="BY30" s="682"/>
      <c r="BZ30" s="682"/>
      <c r="CA30" s="682"/>
      <c r="CB30" s="683"/>
      <c r="CD30" s="686"/>
      <c r="CE30" s="687"/>
      <c r="CF30" s="637" t="s">
        <v>289</v>
      </c>
      <c r="CG30" s="638"/>
      <c r="CH30" s="638"/>
      <c r="CI30" s="638"/>
      <c r="CJ30" s="638"/>
      <c r="CK30" s="638"/>
      <c r="CL30" s="638"/>
      <c r="CM30" s="638"/>
      <c r="CN30" s="638"/>
      <c r="CO30" s="638"/>
      <c r="CP30" s="638"/>
      <c r="CQ30" s="639"/>
      <c r="CR30" s="623">
        <v>3813930</v>
      </c>
      <c r="CS30" s="624"/>
      <c r="CT30" s="624"/>
      <c r="CU30" s="624"/>
      <c r="CV30" s="624"/>
      <c r="CW30" s="624"/>
      <c r="CX30" s="624"/>
      <c r="CY30" s="625"/>
      <c r="CZ30" s="657">
        <v>11.1</v>
      </c>
      <c r="DA30" s="658"/>
      <c r="DB30" s="658"/>
      <c r="DC30" s="659"/>
      <c r="DD30" s="632">
        <v>3753362</v>
      </c>
      <c r="DE30" s="624"/>
      <c r="DF30" s="624"/>
      <c r="DG30" s="624"/>
      <c r="DH30" s="624"/>
      <c r="DI30" s="624"/>
      <c r="DJ30" s="624"/>
      <c r="DK30" s="625"/>
      <c r="DL30" s="632">
        <v>3753362</v>
      </c>
      <c r="DM30" s="624"/>
      <c r="DN30" s="624"/>
      <c r="DO30" s="624"/>
      <c r="DP30" s="624"/>
      <c r="DQ30" s="624"/>
      <c r="DR30" s="624"/>
      <c r="DS30" s="624"/>
      <c r="DT30" s="624"/>
      <c r="DU30" s="624"/>
      <c r="DV30" s="625"/>
      <c r="DW30" s="628">
        <v>19.100000000000001</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1501162</v>
      </c>
      <c r="S31" s="624"/>
      <c r="T31" s="624"/>
      <c r="U31" s="624"/>
      <c r="V31" s="624"/>
      <c r="W31" s="624"/>
      <c r="X31" s="624"/>
      <c r="Y31" s="625"/>
      <c r="Z31" s="626">
        <v>4.2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96</v>
      </c>
      <c r="BN31" s="679"/>
      <c r="BO31" s="679"/>
      <c r="BP31" s="679"/>
      <c r="BQ31" s="680"/>
      <c r="BR31" s="678">
        <v>98.8</v>
      </c>
      <c r="BS31" s="655"/>
      <c r="BT31" s="655"/>
      <c r="BU31" s="655"/>
      <c r="BV31" s="655"/>
      <c r="BW31" s="655"/>
      <c r="BX31" s="629">
        <v>95.6</v>
      </c>
      <c r="BY31" s="679"/>
      <c r="BZ31" s="679"/>
      <c r="CA31" s="679"/>
      <c r="CB31" s="680"/>
      <c r="CD31" s="686"/>
      <c r="CE31" s="687"/>
      <c r="CF31" s="637" t="s">
        <v>293</v>
      </c>
      <c r="CG31" s="638"/>
      <c r="CH31" s="638"/>
      <c r="CI31" s="638"/>
      <c r="CJ31" s="638"/>
      <c r="CK31" s="638"/>
      <c r="CL31" s="638"/>
      <c r="CM31" s="638"/>
      <c r="CN31" s="638"/>
      <c r="CO31" s="638"/>
      <c r="CP31" s="638"/>
      <c r="CQ31" s="639"/>
      <c r="CR31" s="623">
        <v>301084</v>
      </c>
      <c r="CS31" s="655"/>
      <c r="CT31" s="655"/>
      <c r="CU31" s="655"/>
      <c r="CV31" s="655"/>
      <c r="CW31" s="655"/>
      <c r="CX31" s="655"/>
      <c r="CY31" s="656"/>
      <c r="CZ31" s="657">
        <v>0.9</v>
      </c>
      <c r="DA31" s="658"/>
      <c r="DB31" s="658"/>
      <c r="DC31" s="659"/>
      <c r="DD31" s="632">
        <v>301084</v>
      </c>
      <c r="DE31" s="655"/>
      <c r="DF31" s="655"/>
      <c r="DG31" s="655"/>
      <c r="DH31" s="655"/>
      <c r="DI31" s="655"/>
      <c r="DJ31" s="655"/>
      <c r="DK31" s="656"/>
      <c r="DL31" s="632">
        <v>301084</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966945</v>
      </c>
      <c r="S32" s="624"/>
      <c r="T32" s="624"/>
      <c r="U32" s="624"/>
      <c r="V32" s="624"/>
      <c r="W32" s="624"/>
      <c r="X32" s="624"/>
      <c r="Y32" s="625"/>
      <c r="Z32" s="626">
        <v>2.7</v>
      </c>
      <c r="AA32" s="626"/>
      <c r="AB32" s="626"/>
      <c r="AC32" s="626"/>
      <c r="AD32" s="627">
        <v>1062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98.5</v>
      </c>
      <c r="BH32" s="691"/>
      <c r="BI32" s="691"/>
      <c r="BJ32" s="691"/>
      <c r="BK32" s="691"/>
      <c r="BL32" s="691"/>
      <c r="BM32" s="692">
        <v>91.3</v>
      </c>
      <c r="BN32" s="691"/>
      <c r="BO32" s="691"/>
      <c r="BP32" s="691"/>
      <c r="BQ32" s="693"/>
      <c r="BR32" s="690">
        <v>98.2</v>
      </c>
      <c r="BS32" s="691"/>
      <c r="BT32" s="691"/>
      <c r="BU32" s="691"/>
      <c r="BV32" s="691"/>
      <c r="BW32" s="691"/>
      <c r="BX32" s="692">
        <v>90.6</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3287600</v>
      </c>
      <c r="S33" s="624"/>
      <c r="T33" s="624"/>
      <c r="U33" s="624"/>
      <c r="V33" s="624"/>
      <c r="W33" s="624"/>
      <c r="X33" s="624"/>
      <c r="Y33" s="625"/>
      <c r="Z33" s="626">
        <v>9.1999999999999993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15432176</v>
      </c>
      <c r="CS33" s="655"/>
      <c r="CT33" s="655"/>
      <c r="CU33" s="655"/>
      <c r="CV33" s="655"/>
      <c r="CW33" s="655"/>
      <c r="CX33" s="655"/>
      <c r="CY33" s="656"/>
      <c r="CZ33" s="657">
        <v>45</v>
      </c>
      <c r="DA33" s="658"/>
      <c r="DB33" s="658"/>
      <c r="DC33" s="659"/>
      <c r="DD33" s="632">
        <v>11271685</v>
      </c>
      <c r="DE33" s="655"/>
      <c r="DF33" s="655"/>
      <c r="DG33" s="655"/>
      <c r="DH33" s="655"/>
      <c r="DI33" s="655"/>
      <c r="DJ33" s="655"/>
      <c r="DK33" s="656"/>
      <c r="DL33" s="632">
        <v>8398763</v>
      </c>
      <c r="DM33" s="655"/>
      <c r="DN33" s="655"/>
      <c r="DO33" s="655"/>
      <c r="DP33" s="655"/>
      <c r="DQ33" s="655"/>
      <c r="DR33" s="655"/>
      <c r="DS33" s="655"/>
      <c r="DT33" s="655"/>
      <c r="DU33" s="655"/>
      <c r="DV33" s="656"/>
      <c r="DW33" s="628">
        <v>42.6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4625013</v>
      </c>
      <c r="CS34" s="624"/>
      <c r="CT34" s="624"/>
      <c r="CU34" s="624"/>
      <c r="CV34" s="624"/>
      <c r="CW34" s="624"/>
      <c r="CX34" s="624"/>
      <c r="CY34" s="625"/>
      <c r="CZ34" s="657">
        <v>13.5</v>
      </c>
      <c r="DA34" s="658"/>
      <c r="DB34" s="658"/>
      <c r="DC34" s="659"/>
      <c r="DD34" s="632">
        <v>3501541</v>
      </c>
      <c r="DE34" s="624"/>
      <c r="DF34" s="624"/>
      <c r="DG34" s="624"/>
      <c r="DH34" s="624"/>
      <c r="DI34" s="624"/>
      <c r="DJ34" s="624"/>
      <c r="DK34" s="625"/>
      <c r="DL34" s="632">
        <v>2704252</v>
      </c>
      <c r="DM34" s="624"/>
      <c r="DN34" s="624"/>
      <c r="DO34" s="624"/>
      <c r="DP34" s="624"/>
      <c r="DQ34" s="624"/>
      <c r="DR34" s="624"/>
      <c r="DS34" s="624"/>
      <c r="DT34" s="624"/>
      <c r="DU34" s="624"/>
      <c r="DV34" s="625"/>
      <c r="DW34" s="628">
        <v>13.7</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1396900</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3419188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467079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301235</v>
      </c>
      <c r="CS35" s="655"/>
      <c r="CT35" s="655"/>
      <c r="CU35" s="655"/>
      <c r="CV35" s="655"/>
      <c r="CW35" s="655"/>
      <c r="CX35" s="655"/>
      <c r="CY35" s="656"/>
      <c r="CZ35" s="657">
        <v>0.9</v>
      </c>
      <c r="DA35" s="658"/>
      <c r="DB35" s="658"/>
      <c r="DC35" s="659"/>
      <c r="DD35" s="632">
        <v>231091</v>
      </c>
      <c r="DE35" s="655"/>
      <c r="DF35" s="655"/>
      <c r="DG35" s="655"/>
      <c r="DH35" s="655"/>
      <c r="DI35" s="655"/>
      <c r="DJ35" s="655"/>
      <c r="DK35" s="656"/>
      <c r="DL35" s="632">
        <v>216042</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35565299</v>
      </c>
      <c r="S36" s="696"/>
      <c r="T36" s="696"/>
      <c r="U36" s="696"/>
      <c r="V36" s="696"/>
      <c r="W36" s="696"/>
      <c r="X36" s="696"/>
      <c r="Y36" s="697"/>
      <c r="Z36" s="698">
        <v>100</v>
      </c>
      <c r="AA36" s="698"/>
      <c r="AB36" s="698"/>
      <c r="AC36" s="698"/>
      <c r="AD36" s="699">
        <v>18304996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939011</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419825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5864232</v>
      </c>
      <c r="CS36" s="624"/>
      <c r="CT36" s="624"/>
      <c r="CU36" s="624"/>
      <c r="CV36" s="624"/>
      <c r="CW36" s="624"/>
      <c r="CX36" s="624"/>
      <c r="CY36" s="625"/>
      <c r="CZ36" s="657">
        <v>17.100000000000001</v>
      </c>
      <c r="DA36" s="658"/>
      <c r="DB36" s="658"/>
      <c r="DC36" s="659"/>
      <c r="DD36" s="632">
        <v>4047874</v>
      </c>
      <c r="DE36" s="624"/>
      <c r="DF36" s="624"/>
      <c r="DG36" s="624"/>
      <c r="DH36" s="624"/>
      <c r="DI36" s="624"/>
      <c r="DJ36" s="624"/>
      <c r="DK36" s="625"/>
      <c r="DL36" s="632">
        <v>2751003</v>
      </c>
      <c r="DM36" s="624"/>
      <c r="DN36" s="624"/>
      <c r="DO36" s="624"/>
      <c r="DP36" s="624"/>
      <c r="DQ36" s="624"/>
      <c r="DR36" s="624"/>
      <c r="DS36" s="624"/>
      <c r="DT36" s="624"/>
      <c r="DU36" s="624"/>
      <c r="DV36" s="625"/>
      <c r="DW36" s="628">
        <v>14</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76876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11477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2045318</v>
      </c>
      <c r="CS37" s="655"/>
      <c r="CT37" s="655"/>
      <c r="CU37" s="655"/>
      <c r="CV37" s="655"/>
      <c r="CW37" s="655"/>
      <c r="CX37" s="655"/>
      <c r="CY37" s="656"/>
      <c r="CZ37" s="657">
        <v>6</v>
      </c>
      <c r="DA37" s="658"/>
      <c r="DB37" s="658"/>
      <c r="DC37" s="659"/>
      <c r="DD37" s="632">
        <v>2045318</v>
      </c>
      <c r="DE37" s="655"/>
      <c r="DF37" s="655"/>
      <c r="DG37" s="655"/>
      <c r="DH37" s="655"/>
      <c r="DI37" s="655"/>
      <c r="DJ37" s="655"/>
      <c r="DK37" s="656"/>
      <c r="DL37" s="632">
        <v>1924851</v>
      </c>
      <c r="DM37" s="655"/>
      <c r="DN37" s="655"/>
      <c r="DO37" s="655"/>
      <c r="DP37" s="655"/>
      <c r="DQ37" s="655"/>
      <c r="DR37" s="655"/>
      <c r="DS37" s="655"/>
      <c r="DT37" s="655"/>
      <c r="DU37" s="655"/>
      <c r="DV37" s="656"/>
      <c r="DW37" s="628">
        <v>9.8000000000000007</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17961</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20617</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3342312</v>
      </c>
      <c r="CS38" s="624"/>
      <c r="CT38" s="624"/>
      <c r="CU38" s="624"/>
      <c r="CV38" s="624"/>
      <c r="CW38" s="624"/>
      <c r="CX38" s="624"/>
      <c r="CY38" s="625"/>
      <c r="CZ38" s="657">
        <v>9.6999999999999993</v>
      </c>
      <c r="DA38" s="658"/>
      <c r="DB38" s="658"/>
      <c r="DC38" s="659"/>
      <c r="DD38" s="632">
        <v>2865063</v>
      </c>
      <c r="DE38" s="624"/>
      <c r="DF38" s="624"/>
      <c r="DG38" s="624"/>
      <c r="DH38" s="624"/>
      <c r="DI38" s="624"/>
      <c r="DJ38" s="624"/>
      <c r="DK38" s="625"/>
      <c r="DL38" s="632">
        <v>2727466</v>
      </c>
      <c r="DM38" s="624"/>
      <c r="DN38" s="624"/>
      <c r="DO38" s="624"/>
      <c r="DP38" s="624"/>
      <c r="DQ38" s="624"/>
      <c r="DR38" s="624"/>
      <c r="DS38" s="624"/>
      <c r="DT38" s="624"/>
      <c r="DU38" s="624"/>
      <c r="DV38" s="625"/>
      <c r="DW38" s="628">
        <v>13.8</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705637</v>
      </c>
      <c r="CS39" s="655"/>
      <c r="CT39" s="655"/>
      <c r="CU39" s="655"/>
      <c r="CV39" s="655"/>
      <c r="CW39" s="655"/>
      <c r="CX39" s="655"/>
      <c r="CY39" s="656"/>
      <c r="CZ39" s="657">
        <v>2.1</v>
      </c>
      <c r="DA39" s="658"/>
      <c r="DB39" s="658"/>
      <c r="DC39" s="659"/>
      <c r="DD39" s="632">
        <v>626116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596125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593747</v>
      </c>
      <c r="CS40" s="624"/>
      <c r="CT40" s="624"/>
      <c r="CU40" s="624"/>
      <c r="CV40" s="624"/>
      <c r="CW40" s="624"/>
      <c r="CX40" s="624"/>
      <c r="CY40" s="625"/>
      <c r="CZ40" s="657">
        <v>1.7</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1789215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4090335</v>
      </c>
      <c r="CS42" s="624"/>
      <c r="CT42" s="624"/>
      <c r="CU42" s="624"/>
      <c r="CV42" s="624"/>
      <c r="CW42" s="624"/>
      <c r="CX42" s="624"/>
      <c r="CY42" s="625"/>
      <c r="CZ42" s="657">
        <v>11.9</v>
      </c>
      <c r="DA42" s="706"/>
      <c r="DB42" s="706"/>
      <c r="DC42" s="707"/>
      <c r="DD42" s="632">
        <v>606681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72285</v>
      </c>
      <c r="CS43" s="655"/>
      <c r="CT43" s="655"/>
      <c r="CU43" s="655"/>
      <c r="CV43" s="655"/>
      <c r="CW43" s="655"/>
      <c r="CX43" s="655"/>
      <c r="CY43" s="656"/>
      <c r="CZ43" s="657">
        <v>0.2</v>
      </c>
      <c r="DA43" s="658"/>
      <c r="DB43" s="658"/>
      <c r="DC43" s="659"/>
      <c r="DD43" s="632">
        <v>72285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3998988</v>
      </c>
      <c r="CS44" s="624"/>
      <c r="CT44" s="624"/>
      <c r="CU44" s="624"/>
      <c r="CV44" s="624"/>
      <c r="CW44" s="624"/>
      <c r="CX44" s="624"/>
      <c r="CY44" s="625"/>
      <c r="CZ44" s="657">
        <v>11.7</v>
      </c>
      <c r="DA44" s="706"/>
      <c r="DB44" s="706"/>
      <c r="DC44" s="707"/>
      <c r="DD44" s="632">
        <v>538726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2840378</v>
      </c>
      <c r="CS45" s="655"/>
      <c r="CT45" s="655"/>
      <c r="CU45" s="655"/>
      <c r="CV45" s="655"/>
      <c r="CW45" s="655"/>
      <c r="CX45" s="655"/>
      <c r="CY45" s="656"/>
      <c r="CZ45" s="657">
        <v>8.3000000000000007</v>
      </c>
      <c r="DA45" s="658"/>
      <c r="DB45" s="658"/>
      <c r="DC45" s="659"/>
      <c r="DD45" s="632">
        <v>214797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1123707</v>
      </c>
      <c r="CS46" s="624"/>
      <c r="CT46" s="624"/>
      <c r="CU46" s="624"/>
      <c r="CV46" s="624"/>
      <c r="CW46" s="624"/>
      <c r="CX46" s="624"/>
      <c r="CY46" s="625"/>
      <c r="CZ46" s="657">
        <v>3.3</v>
      </c>
      <c r="DA46" s="706"/>
      <c r="DB46" s="706"/>
      <c r="DC46" s="707"/>
      <c r="DD46" s="632">
        <v>309202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91347</v>
      </c>
      <c r="CS47" s="655"/>
      <c r="CT47" s="655"/>
      <c r="CU47" s="655"/>
      <c r="CV47" s="655"/>
      <c r="CW47" s="655"/>
      <c r="CX47" s="655"/>
      <c r="CY47" s="656"/>
      <c r="CZ47" s="657">
        <v>0.3</v>
      </c>
      <c r="DA47" s="658"/>
      <c r="DB47" s="658"/>
      <c r="DC47" s="659"/>
      <c r="DD47" s="632">
        <v>67955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34287172</v>
      </c>
      <c r="CS49" s="691"/>
      <c r="CT49" s="691"/>
      <c r="CU49" s="691"/>
      <c r="CV49" s="691"/>
      <c r="CW49" s="691"/>
      <c r="CX49" s="691"/>
      <c r="CY49" s="718"/>
      <c r="CZ49" s="719">
        <v>100</v>
      </c>
      <c r="DA49" s="720"/>
      <c r="DB49" s="720"/>
      <c r="DC49" s="721"/>
      <c r="DD49" s="722">
        <v>22324596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554</v>
      </c>
      <c r="C7" s="750"/>
      <c r="D7" s="750"/>
      <c r="E7" s="750"/>
      <c r="F7" s="750"/>
      <c r="G7" s="750"/>
      <c r="H7" s="750"/>
      <c r="I7" s="750"/>
      <c r="J7" s="750"/>
      <c r="K7" s="750"/>
      <c r="L7" s="750"/>
      <c r="M7" s="750"/>
      <c r="N7" s="750"/>
      <c r="O7" s="750"/>
      <c r="P7" s="751"/>
      <c r="Q7" s="752">
        <v>34683</v>
      </c>
      <c r="R7" s="753"/>
      <c r="S7" s="753"/>
      <c r="T7" s="753"/>
      <c r="U7" s="753"/>
      <c r="V7" s="753">
        <v>33464</v>
      </c>
      <c r="W7" s="753"/>
      <c r="X7" s="753"/>
      <c r="Y7" s="753"/>
      <c r="Z7" s="753"/>
      <c r="AA7" s="753">
        <v>1219</v>
      </c>
      <c r="AB7" s="753"/>
      <c r="AC7" s="753"/>
      <c r="AD7" s="753"/>
      <c r="AE7" s="754"/>
      <c r="AF7" s="755">
        <v>1096</v>
      </c>
      <c r="AG7" s="756"/>
      <c r="AH7" s="756"/>
      <c r="AI7" s="756"/>
      <c r="AJ7" s="757"/>
      <c r="AK7" s="792">
        <v>1562</v>
      </c>
      <c r="AL7" s="793"/>
      <c r="AM7" s="793"/>
      <c r="AN7" s="793"/>
      <c r="AO7" s="793"/>
      <c r="AP7" s="793">
        <v>31049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4</v>
      </c>
      <c r="CI7" s="790"/>
      <c r="CJ7" s="790"/>
      <c r="CK7" s="790"/>
      <c r="CL7" s="791"/>
      <c r="CM7" s="789">
        <v>14</v>
      </c>
      <c r="CN7" s="790"/>
      <c r="CO7" s="790"/>
      <c r="CP7" s="790"/>
      <c r="CQ7" s="791"/>
      <c r="CR7" s="789">
        <v>10</v>
      </c>
      <c r="CS7" s="790"/>
      <c r="CT7" s="790"/>
      <c r="CU7" s="790"/>
      <c r="CV7" s="791"/>
      <c r="CW7" s="789">
        <v>2</v>
      </c>
      <c r="CX7" s="790"/>
      <c r="CY7" s="790"/>
      <c r="CZ7" s="790"/>
      <c r="DA7" s="791"/>
      <c r="DB7" s="789" t="s">
        <v>543</v>
      </c>
      <c r="DC7" s="790"/>
      <c r="DD7" s="790"/>
      <c r="DE7" s="790"/>
      <c r="DF7" s="791"/>
      <c r="DG7" s="789" t="s">
        <v>543</v>
      </c>
      <c r="DH7" s="790"/>
      <c r="DI7" s="790"/>
      <c r="DJ7" s="790"/>
      <c r="DK7" s="791"/>
      <c r="DL7" s="789" t="s">
        <v>543</v>
      </c>
      <c r="DM7" s="790"/>
      <c r="DN7" s="790"/>
      <c r="DO7" s="790"/>
      <c r="DP7" s="791"/>
      <c r="DQ7" s="789" t="s">
        <v>543</v>
      </c>
      <c r="DR7" s="790"/>
      <c r="DS7" s="790"/>
      <c r="DT7" s="790"/>
      <c r="DU7" s="791"/>
      <c r="DV7" s="770"/>
      <c r="DW7" s="771"/>
      <c r="DX7" s="771"/>
      <c r="DY7" s="771"/>
      <c r="DZ7" s="772"/>
      <c r="EA7" s="205"/>
    </row>
    <row r="8" spans="1:131" s="206" customFormat="1" ht="26.25" customHeight="1" x14ac:dyDescent="0.15">
      <c r="A8" s="212">
        <v>2</v>
      </c>
      <c r="B8" s="773" t="s">
        <v>555</v>
      </c>
      <c r="C8" s="774"/>
      <c r="D8" s="774"/>
      <c r="E8" s="774"/>
      <c r="F8" s="774"/>
      <c r="G8" s="774"/>
      <c r="H8" s="774"/>
      <c r="I8" s="774"/>
      <c r="J8" s="774"/>
      <c r="K8" s="774"/>
      <c r="L8" s="774"/>
      <c r="M8" s="774"/>
      <c r="N8" s="774"/>
      <c r="O8" s="774"/>
      <c r="P8" s="775"/>
      <c r="Q8" s="776">
        <v>953</v>
      </c>
      <c r="R8" s="777"/>
      <c r="S8" s="777"/>
      <c r="T8" s="777"/>
      <c r="U8" s="777"/>
      <c r="V8" s="777">
        <v>894</v>
      </c>
      <c r="W8" s="777"/>
      <c r="X8" s="777"/>
      <c r="Y8" s="777"/>
      <c r="Z8" s="777"/>
      <c r="AA8" s="777">
        <v>59</v>
      </c>
      <c r="AB8" s="777"/>
      <c r="AC8" s="777"/>
      <c r="AD8" s="777"/>
      <c r="AE8" s="778"/>
      <c r="AF8" s="779">
        <v>59</v>
      </c>
      <c r="AG8" s="780"/>
      <c r="AH8" s="780"/>
      <c r="AI8" s="780"/>
      <c r="AJ8" s="781"/>
      <c r="AK8" s="782">
        <v>91</v>
      </c>
      <c r="AL8" s="783"/>
      <c r="AM8" s="783"/>
      <c r="AN8" s="783"/>
      <c r="AO8" s="783"/>
      <c r="AP8" s="783" t="s">
        <v>543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557</v>
      </c>
      <c r="BT8" s="787"/>
      <c r="BU8" s="787"/>
      <c r="BV8" s="787"/>
      <c r="BW8" s="787"/>
      <c r="BX8" s="787"/>
      <c r="BY8" s="787"/>
      <c r="BZ8" s="787"/>
      <c r="CA8" s="787"/>
      <c r="CB8" s="787"/>
      <c r="CC8" s="787"/>
      <c r="CD8" s="787"/>
      <c r="CE8" s="787"/>
      <c r="CF8" s="787"/>
      <c r="CG8" s="788"/>
      <c r="CH8" s="799">
        <v>-1</v>
      </c>
      <c r="CI8" s="800"/>
      <c r="CJ8" s="800"/>
      <c r="CK8" s="800"/>
      <c r="CL8" s="801"/>
      <c r="CM8" s="799">
        <v>179</v>
      </c>
      <c r="CN8" s="800"/>
      <c r="CO8" s="800"/>
      <c r="CP8" s="800"/>
      <c r="CQ8" s="801"/>
      <c r="CR8" s="799">
        <v>15</v>
      </c>
      <c r="CS8" s="800"/>
      <c r="CT8" s="800"/>
      <c r="CU8" s="800"/>
      <c r="CV8" s="801"/>
      <c r="CW8" s="799">
        <v>68</v>
      </c>
      <c r="CX8" s="800"/>
      <c r="CY8" s="800"/>
      <c r="CZ8" s="800"/>
      <c r="DA8" s="801"/>
      <c r="DB8" s="799" t="s">
        <v>543</v>
      </c>
      <c r="DC8" s="800"/>
      <c r="DD8" s="800"/>
      <c r="DE8" s="800"/>
      <c r="DF8" s="801"/>
      <c r="DG8" s="799" t="s">
        <v>543</v>
      </c>
      <c r="DH8" s="800"/>
      <c r="DI8" s="800"/>
      <c r="DJ8" s="800"/>
      <c r="DK8" s="801"/>
      <c r="DL8" s="799" t="s">
        <v>543</v>
      </c>
      <c r="DM8" s="800"/>
      <c r="DN8" s="800"/>
      <c r="DO8" s="800"/>
      <c r="DP8" s="801"/>
      <c r="DQ8" s="799" t="s">
        <v>543</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558</v>
      </c>
      <c r="BT9" s="787"/>
      <c r="BU9" s="787"/>
      <c r="BV9" s="787"/>
      <c r="BW9" s="787"/>
      <c r="BX9" s="787"/>
      <c r="BY9" s="787"/>
      <c r="BZ9" s="787"/>
      <c r="CA9" s="787"/>
      <c r="CB9" s="787"/>
      <c r="CC9" s="787"/>
      <c r="CD9" s="787"/>
      <c r="CE9" s="787"/>
      <c r="CF9" s="787"/>
      <c r="CG9" s="788"/>
      <c r="CH9" s="799" t="s">
        <v>543</v>
      </c>
      <c r="CI9" s="800"/>
      <c r="CJ9" s="800"/>
      <c r="CK9" s="800"/>
      <c r="CL9" s="801"/>
      <c r="CM9" s="799">
        <v>61</v>
      </c>
      <c r="CN9" s="800"/>
      <c r="CO9" s="800"/>
      <c r="CP9" s="800"/>
      <c r="CQ9" s="801"/>
      <c r="CR9" s="799">
        <v>20</v>
      </c>
      <c r="CS9" s="800"/>
      <c r="CT9" s="800"/>
      <c r="CU9" s="800"/>
      <c r="CV9" s="801"/>
      <c r="CW9" s="799">
        <v>15</v>
      </c>
      <c r="CX9" s="800"/>
      <c r="CY9" s="800"/>
      <c r="CZ9" s="800"/>
      <c r="DA9" s="801"/>
      <c r="DB9" s="799" t="s">
        <v>543</v>
      </c>
      <c r="DC9" s="800"/>
      <c r="DD9" s="800"/>
      <c r="DE9" s="800"/>
      <c r="DF9" s="801"/>
      <c r="DG9" s="799" t="s">
        <v>543</v>
      </c>
      <c r="DH9" s="800"/>
      <c r="DI9" s="800"/>
      <c r="DJ9" s="800"/>
      <c r="DK9" s="801"/>
      <c r="DL9" s="799" t="s">
        <v>543</v>
      </c>
      <c r="DM9" s="800"/>
      <c r="DN9" s="800"/>
      <c r="DO9" s="800"/>
      <c r="DP9" s="801"/>
      <c r="DQ9" s="799" t="s">
        <v>543</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559</v>
      </c>
      <c r="BT10" s="787"/>
      <c r="BU10" s="787"/>
      <c r="BV10" s="787"/>
      <c r="BW10" s="787"/>
      <c r="BX10" s="787"/>
      <c r="BY10" s="787"/>
      <c r="BZ10" s="787"/>
      <c r="CA10" s="787"/>
      <c r="CB10" s="787"/>
      <c r="CC10" s="787"/>
      <c r="CD10" s="787"/>
      <c r="CE10" s="787"/>
      <c r="CF10" s="787"/>
      <c r="CG10" s="788"/>
      <c r="CH10" s="799">
        <v>-7</v>
      </c>
      <c r="CI10" s="800"/>
      <c r="CJ10" s="800"/>
      <c r="CK10" s="800"/>
      <c r="CL10" s="801"/>
      <c r="CM10" s="799">
        <v>23</v>
      </c>
      <c r="CN10" s="800"/>
      <c r="CO10" s="800"/>
      <c r="CP10" s="800"/>
      <c r="CQ10" s="801"/>
      <c r="CR10" s="799">
        <v>31</v>
      </c>
      <c r="CS10" s="800"/>
      <c r="CT10" s="800"/>
      <c r="CU10" s="800"/>
      <c r="CV10" s="801"/>
      <c r="CW10" s="799" t="s">
        <v>543</v>
      </c>
      <c r="CX10" s="800"/>
      <c r="CY10" s="800"/>
      <c r="CZ10" s="800"/>
      <c r="DA10" s="801"/>
      <c r="DB10" s="799">
        <v>200</v>
      </c>
      <c r="DC10" s="800"/>
      <c r="DD10" s="800"/>
      <c r="DE10" s="800"/>
      <c r="DF10" s="801"/>
      <c r="DG10" s="799" t="s">
        <v>543</v>
      </c>
      <c r="DH10" s="800"/>
      <c r="DI10" s="800"/>
      <c r="DJ10" s="800"/>
      <c r="DK10" s="801"/>
      <c r="DL10" s="799" t="s">
        <v>543</v>
      </c>
      <c r="DM10" s="800"/>
      <c r="DN10" s="800"/>
      <c r="DO10" s="800"/>
      <c r="DP10" s="801"/>
      <c r="DQ10" s="799" t="s">
        <v>543</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560</v>
      </c>
      <c r="BT11" s="787"/>
      <c r="BU11" s="787"/>
      <c r="BV11" s="787"/>
      <c r="BW11" s="787"/>
      <c r="BX11" s="787"/>
      <c r="BY11" s="787"/>
      <c r="BZ11" s="787"/>
      <c r="CA11" s="787"/>
      <c r="CB11" s="787"/>
      <c r="CC11" s="787"/>
      <c r="CD11" s="787"/>
      <c r="CE11" s="787"/>
      <c r="CF11" s="787"/>
      <c r="CG11" s="788"/>
      <c r="CH11" s="799">
        <v>1</v>
      </c>
      <c r="CI11" s="800"/>
      <c r="CJ11" s="800"/>
      <c r="CK11" s="800"/>
      <c r="CL11" s="801"/>
      <c r="CM11" s="799">
        <v>23</v>
      </c>
      <c r="CN11" s="800"/>
      <c r="CO11" s="800"/>
      <c r="CP11" s="800"/>
      <c r="CQ11" s="801"/>
      <c r="CR11" s="799">
        <v>50</v>
      </c>
      <c r="CS11" s="800"/>
      <c r="CT11" s="800"/>
      <c r="CU11" s="800"/>
      <c r="CV11" s="801"/>
      <c r="CW11" s="799" t="s">
        <v>543</v>
      </c>
      <c r="CX11" s="800"/>
      <c r="CY11" s="800"/>
      <c r="CZ11" s="800"/>
      <c r="DA11" s="801"/>
      <c r="DB11" s="799" t="s">
        <v>543</v>
      </c>
      <c r="DC11" s="800"/>
      <c r="DD11" s="800"/>
      <c r="DE11" s="800"/>
      <c r="DF11" s="801"/>
      <c r="DG11" s="799" t="s">
        <v>543</v>
      </c>
      <c r="DH11" s="800"/>
      <c r="DI11" s="800"/>
      <c r="DJ11" s="800"/>
      <c r="DK11" s="801"/>
      <c r="DL11" s="799" t="s">
        <v>543</v>
      </c>
      <c r="DM11" s="800"/>
      <c r="DN11" s="800"/>
      <c r="DO11" s="800"/>
      <c r="DP11" s="801"/>
      <c r="DQ11" s="799" t="s">
        <v>543</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35545</v>
      </c>
      <c r="R23" s="812"/>
      <c r="S23" s="812"/>
      <c r="T23" s="812"/>
      <c r="U23" s="812"/>
      <c r="V23" s="812">
        <v>34267</v>
      </c>
      <c r="W23" s="812"/>
      <c r="X23" s="812"/>
      <c r="Y23" s="812"/>
      <c r="Z23" s="812"/>
      <c r="AA23" s="812">
        <v>1278</v>
      </c>
      <c r="AB23" s="812"/>
      <c r="AC23" s="812"/>
      <c r="AD23" s="812"/>
      <c r="AE23" s="813"/>
      <c r="AF23" s="814">
        <v>1156</v>
      </c>
      <c r="AG23" s="812"/>
      <c r="AH23" s="812"/>
      <c r="AI23" s="812"/>
      <c r="AJ23" s="815"/>
      <c r="AK23" s="816"/>
      <c r="AL23" s="817"/>
      <c r="AM23" s="817"/>
      <c r="AN23" s="817"/>
      <c r="AO23" s="817"/>
      <c r="AP23" s="812">
        <v>31049</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10114</v>
      </c>
      <c r="R28" s="841"/>
      <c r="S28" s="841"/>
      <c r="T28" s="841"/>
      <c r="U28" s="841"/>
      <c r="V28" s="841">
        <v>9647</v>
      </c>
      <c r="W28" s="841"/>
      <c r="X28" s="841"/>
      <c r="Y28" s="841"/>
      <c r="Z28" s="841"/>
      <c r="AA28" s="841">
        <v>467</v>
      </c>
      <c r="AB28" s="841"/>
      <c r="AC28" s="841"/>
      <c r="AD28" s="841"/>
      <c r="AE28" s="842"/>
      <c r="AF28" s="843">
        <v>467</v>
      </c>
      <c r="AG28" s="841"/>
      <c r="AH28" s="841"/>
      <c r="AI28" s="841"/>
      <c r="AJ28" s="844"/>
      <c r="AK28" s="845">
        <v>599</v>
      </c>
      <c r="AL28" s="836"/>
      <c r="AM28" s="836"/>
      <c r="AN28" s="836"/>
      <c r="AO28" s="836"/>
      <c r="AP28" s="836" t="s">
        <v>543</v>
      </c>
      <c r="AQ28" s="836"/>
      <c r="AR28" s="836"/>
      <c r="AS28" s="836"/>
      <c r="AT28" s="836"/>
      <c r="AU28" s="836" t="s">
        <v>543</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6139</v>
      </c>
      <c r="R29" s="777"/>
      <c r="S29" s="777"/>
      <c r="T29" s="777"/>
      <c r="U29" s="777"/>
      <c r="V29" s="777">
        <v>5858</v>
      </c>
      <c r="W29" s="777"/>
      <c r="X29" s="777"/>
      <c r="Y29" s="777"/>
      <c r="Z29" s="777"/>
      <c r="AA29" s="777">
        <v>281</v>
      </c>
      <c r="AB29" s="777"/>
      <c r="AC29" s="777"/>
      <c r="AD29" s="777"/>
      <c r="AE29" s="778"/>
      <c r="AF29" s="779">
        <v>281</v>
      </c>
      <c r="AG29" s="780"/>
      <c r="AH29" s="780"/>
      <c r="AI29" s="780"/>
      <c r="AJ29" s="781"/>
      <c r="AK29" s="848">
        <v>980</v>
      </c>
      <c r="AL29" s="849"/>
      <c r="AM29" s="849"/>
      <c r="AN29" s="849"/>
      <c r="AO29" s="849"/>
      <c r="AP29" s="849" t="s">
        <v>543</v>
      </c>
      <c r="AQ29" s="849"/>
      <c r="AR29" s="849"/>
      <c r="AS29" s="849"/>
      <c r="AT29" s="849"/>
      <c r="AU29" s="849" t="s">
        <v>543</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619</v>
      </c>
      <c r="R30" s="777"/>
      <c r="S30" s="777"/>
      <c r="T30" s="777"/>
      <c r="U30" s="777"/>
      <c r="V30" s="777">
        <v>617</v>
      </c>
      <c r="W30" s="777"/>
      <c r="X30" s="777"/>
      <c r="Y30" s="777"/>
      <c r="Z30" s="777"/>
      <c r="AA30" s="777">
        <v>2</v>
      </c>
      <c r="AB30" s="777"/>
      <c r="AC30" s="777"/>
      <c r="AD30" s="777"/>
      <c r="AE30" s="778"/>
      <c r="AF30" s="779">
        <v>2</v>
      </c>
      <c r="AG30" s="780"/>
      <c r="AH30" s="780"/>
      <c r="AI30" s="780"/>
      <c r="AJ30" s="781"/>
      <c r="AK30" s="848">
        <v>172</v>
      </c>
      <c r="AL30" s="849"/>
      <c r="AM30" s="849"/>
      <c r="AN30" s="849"/>
      <c r="AO30" s="849"/>
      <c r="AP30" s="849" t="s">
        <v>543</v>
      </c>
      <c r="AQ30" s="849"/>
      <c r="AR30" s="849"/>
      <c r="AS30" s="849"/>
      <c r="AT30" s="849"/>
      <c r="AU30" s="849" t="s">
        <v>543</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1564</v>
      </c>
      <c r="R31" s="777"/>
      <c r="S31" s="777"/>
      <c r="T31" s="777"/>
      <c r="U31" s="777"/>
      <c r="V31" s="777">
        <v>1425</v>
      </c>
      <c r="W31" s="777"/>
      <c r="X31" s="777"/>
      <c r="Y31" s="777"/>
      <c r="Z31" s="777"/>
      <c r="AA31" s="777">
        <v>139</v>
      </c>
      <c r="AB31" s="777"/>
      <c r="AC31" s="777"/>
      <c r="AD31" s="777"/>
      <c r="AE31" s="778"/>
      <c r="AF31" s="779">
        <v>1283</v>
      </c>
      <c r="AG31" s="780"/>
      <c r="AH31" s="780"/>
      <c r="AI31" s="780"/>
      <c r="AJ31" s="781"/>
      <c r="AK31" s="848">
        <v>41</v>
      </c>
      <c r="AL31" s="849"/>
      <c r="AM31" s="849"/>
      <c r="AN31" s="849"/>
      <c r="AO31" s="849"/>
      <c r="AP31" s="849">
        <v>6249</v>
      </c>
      <c r="AQ31" s="849"/>
      <c r="AR31" s="849"/>
      <c r="AS31" s="849"/>
      <c r="AT31" s="849"/>
      <c r="AU31" s="849">
        <v>1119</v>
      </c>
      <c r="AV31" s="849"/>
      <c r="AW31" s="849"/>
      <c r="AX31" s="849"/>
      <c r="AY31" s="849"/>
      <c r="AZ31" s="850" t="s">
        <v>543</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2174</v>
      </c>
      <c r="R32" s="777"/>
      <c r="S32" s="777"/>
      <c r="T32" s="777"/>
      <c r="U32" s="777"/>
      <c r="V32" s="777">
        <v>1960</v>
      </c>
      <c r="W32" s="777"/>
      <c r="X32" s="777"/>
      <c r="Y32" s="777"/>
      <c r="Z32" s="777"/>
      <c r="AA32" s="777">
        <v>214</v>
      </c>
      <c r="AB32" s="777"/>
      <c r="AC32" s="777"/>
      <c r="AD32" s="777"/>
      <c r="AE32" s="778"/>
      <c r="AF32" s="779">
        <v>209</v>
      </c>
      <c r="AG32" s="780"/>
      <c r="AH32" s="780"/>
      <c r="AI32" s="780"/>
      <c r="AJ32" s="781"/>
      <c r="AK32" s="848">
        <v>797</v>
      </c>
      <c r="AL32" s="849"/>
      <c r="AM32" s="849"/>
      <c r="AN32" s="849"/>
      <c r="AO32" s="849"/>
      <c r="AP32" s="849">
        <v>9905</v>
      </c>
      <c r="AQ32" s="849"/>
      <c r="AR32" s="849"/>
      <c r="AS32" s="849"/>
      <c r="AT32" s="849"/>
      <c r="AU32" s="849">
        <v>8667</v>
      </c>
      <c r="AV32" s="849"/>
      <c r="AW32" s="849"/>
      <c r="AX32" s="849"/>
      <c r="AY32" s="849"/>
      <c r="AZ32" s="850" t="s">
        <v>543</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201</v>
      </c>
      <c r="R33" s="777"/>
      <c r="S33" s="777"/>
      <c r="T33" s="777"/>
      <c r="U33" s="777"/>
      <c r="V33" s="777">
        <v>193</v>
      </c>
      <c r="W33" s="777"/>
      <c r="X33" s="777"/>
      <c r="Y33" s="777"/>
      <c r="Z33" s="777"/>
      <c r="AA33" s="777">
        <v>8</v>
      </c>
      <c r="AB33" s="777"/>
      <c r="AC33" s="777"/>
      <c r="AD33" s="777"/>
      <c r="AE33" s="778"/>
      <c r="AF33" s="779">
        <v>8</v>
      </c>
      <c r="AG33" s="780"/>
      <c r="AH33" s="780"/>
      <c r="AI33" s="780"/>
      <c r="AJ33" s="781"/>
      <c r="AK33" s="848">
        <v>142</v>
      </c>
      <c r="AL33" s="849"/>
      <c r="AM33" s="849"/>
      <c r="AN33" s="849"/>
      <c r="AO33" s="849"/>
      <c r="AP33" s="849">
        <v>1127</v>
      </c>
      <c r="AQ33" s="849"/>
      <c r="AR33" s="849"/>
      <c r="AS33" s="849"/>
      <c r="AT33" s="849"/>
      <c r="AU33" s="849">
        <v>1004</v>
      </c>
      <c r="AV33" s="849"/>
      <c r="AW33" s="849"/>
      <c r="AX33" s="849"/>
      <c r="AY33" s="849"/>
      <c r="AZ33" s="850" t="s">
        <v>543</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2251</v>
      </c>
      <c r="AG63" s="860"/>
      <c r="AH63" s="860"/>
      <c r="AI63" s="860"/>
      <c r="AJ63" s="861"/>
      <c r="AK63" s="862"/>
      <c r="AL63" s="857"/>
      <c r="AM63" s="857"/>
      <c r="AN63" s="857"/>
      <c r="AO63" s="857"/>
      <c r="AP63" s="860">
        <v>17281</v>
      </c>
      <c r="AQ63" s="860"/>
      <c r="AR63" s="860"/>
      <c r="AS63" s="860"/>
      <c r="AT63" s="860"/>
      <c r="AU63" s="860">
        <v>10789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724</v>
      </c>
      <c r="R68" s="884"/>
      <c r="S68" s="884"/>
      <c r="T68" s="884"/>
      <c r="U68" s="884"/>
      <c r="V68" s="884">
        <v>632</v>
      </c>
      <c r="W68" s="884"/>
      <c r="X68" s="884"/>
      <c r="Y68" s="884"/>
      <c r="Z68" s="884"/>
      <c r="AA68" s="884">
        <v>93</v>
      </c>
      <c r="AB68" s="884"/>
      <c r="AC68" s="884"/>
      <c r="AD68" s="884"/>
      <c r="AE68" s="884"/>
      <c r="AF68" s="884">
        <v>93</v>
      </c>
      <c r="AG68" s="884"/>
      <c r="AH68" s="884"/>
      <c r="AI68" s="884"/>
      <c r="AJ68" s="884"/>
      <c r="AK68" s="884" t="s">
        <v>543</v>
      </c>
      <c r="AL68" s="884"/>
      <c r="AM68" s="884"/>
      <c r="AN68" s="884"/>
      <c r="AO68" s="884"/>
      <c r="AP68" s="884">
        <v>23</v>
      </c>
      <c r="AQ68" s="884"/>
      <c r="AR68" s="884"/>
      <c r="AS68" s="884"/>
      <c r="AT68" s="884"/>
      <c r="AU68" s="884">
        <v>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93</v>
      </c>
      <c r="R69" s="849"/>
      <c r="S69" s="849"/>
      <c r="T69" s="849"/>
      <c r="U69" s="849"/>
      <c r="V69" s="849">
        <v>77</v>
      </c>
      <c r="W69" s="849"/>
      <c r="X69" s="849"/>
      <c r="Y69" s="849"/>
      <c r="Z69" s="849"/>
      <c r="AA69" s="849">
        <v>16</v>
      </c>
      <c r="AB69" s="849"/>
      <c r="AC69" s="849"/>
      <c r="AD69" s="849"/>
      <c r="AE69" s="849"/>
      <c r="AF69" s="849">
        <v>16</v>
      </c>
      <c r="AG69" s="849"/>
      <c r="AH69" s="849"/>
      <c r="AI69" s="849"/>
      <c r="AJ69" s="849"/>
      <c r="AK69" s="849" t="s">
        <v>543</v>
      </c>
      <c r="AL69" s="849"/>
      <c r="AM69" s="849"/>
      <c r="AN69" s="849"/>
      <c r="AO69" s="849"/>
      <c r="AP69" s="849">
        <v>35</v>
      </c>
      <c r="AQ69" s="849"/>
      <c r="AR69" s="849"/>
      <c r="AS69" s="849"/>
      <c r="AT69" s="849"/>
      <c r="AU69" s="849">
        <v>12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74</v>
      </c>
      <c r="R70" s="849"/>
      <c r="S70" s="849"/>
      <c r="T70" s="849"/>
      <c r="U70" s="849"/>
      <c r="V70" s="849">
        <v>64</v>
      </c>
      <c r="W70" s="849"/>
      <c r="X70" s="849"/>
      <c r="Y70" s="849"/>
      <c r="Z70" s="849"/>
      <c r="AA70" s="849">
        <v>10</v>
      </c>
      <c r="AB70" s="849"/>
      <c r="AC70" s="849"/>
      <c r="AD70" s="849"/>
      <c r="AE70" s="849"/>
      <c r="AF70" s="849">
        <v>10</v>
      </c>
      <c r="AG70" s="849"/>
      <c r="AH70" s="849"/>
      <c r="AI70" s="849"/>
      <c r="AJ70" s="849"/>
      <c r="AK70" s="849" t="s">
        <v>543</v>
      </c>
      <c r="AL70" s="849"/>
      <c r="AM70" s="849"/>
      <c r="AN70" s="849"/>
      <c r="AO70" s="849"/>
      <c r="AP70" s="849" t="s">
        <v>543</v>
      </c>
      <c r="AQ70" s="849"/>
      <c r="AR70" s="849"/>
      <c r="AS70" s="849"/>
      <c r="AT70" s="849"/>
      <c r="AU70" s="849" t="s">
        <v>543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1485</v>
      </c>
      <c r="R71" s="849"/>
      <c r="S71" s="849"/>
      <c r="T71" s="849"/>
      <c r="U71" s="849"/>
      <c r="V71" s="849">
        <v>1416</v>
      </c>
      <c r="W71" s="849"/>
      <c r="X71" s="849"/>
      <c r="Y71" s="849"/>
      <c r="Z71" s="849"/>
      <c r="AA71" s="849">
        <v>69</v>
      </c>
      <c r="AB71" s="849"/>
      <c r="AC71" s="849"/>
      <c r="AD71" s="849"/>
      <c r="AE71" s="849"/>
      <c r="AF71" s="849">
        <v>69</v>
      </c>
      <c r="AG71" s="849"/>
      <c r="AH71" s="849"/>
      <c r="AI71" s="849"/>
      <c r="AJ71" s="849"/>
      <c r="AK71" s="849" t="s">
        <v>543</v>
      </c>
      <c r="AL71" s="849"/>
      <c r="AM71" s="849"/>
      <c r="AN71" s="849"/>
      <c r="AO71" s="849"/>
      <c r="AP71" s="849">
        <v>825</v>
      </c>
      <c r="AQ71" s="849"/>
      <c r="AR71" s="849"/>
      <c r="AS71" s="849"/>
      <c r="AT71" s="849"/>
      <c r="AU71" s="849">
        <v>546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12</v>
      </c>
      <c r="R72" s="849"/>
      <c r="S72" s="849"/>
      <c r="T72" s="849"/>
      <c r="U72" s="849"/>
      <c r="V72" s="849">
        <v>9</v>
      </c>
      <c r="W72" s="849"/>
      <c r="X72" s="849"/>
      <c r="Y72" s="849"/>
      <c r="Z72" s="849"/>
      <c r="AA72" s="849">
        <v>4</v>
      </c>
      <c r="AB72" s="849"/>
      <c r="AC72" s="849"/>
      <c r="AD72" s="849"/>
      <c r="AE72" s="849"/>
      <c r="AF72" s="849">
        <v>4</v>
      </c>
      <c r="AG72" s="849"/>
      <c r="AH72" s="849"/>
      <c r="AI72" s="849"/>
      <c r="AJ72" s="849"/>
      <c r="AK72" s="849" t="s">
        <v>543</v>
      </c>
      <c r="AL72" s="849"/>
      <c r="AM72" s="849"/>
      <c r="AN72" s="849"/>
      <c r="AO72" s="849"/>
      <c r="AP72" s="849" t="s">
        <v>543</v>
      </c>
      <c r="AQ72" s="849"/>
      <c r="AR72" s="849"/>
      <c r="AS72" s="849"/>
      <c r="AT72" s="849"/>
      <c r="AU72" s="849" t="s">
        <v>543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5179</v>
      </c>
      <c r="R73" s="849"/>
      <c r="S73" s="849"/>
      <c r="T73" s="849"/>
      <c r="U73" s="849"/>
      <c r="V73" s="849">
        <v>5027</v>
      </c>
      <c r="W73" s="849"/>
      <c r="X73" s="849"/>
      <c r="Y73" s="849"/>
      <c r="Z73" s="849"/>
      <c r="AA73" s="849">
        <v>153</v>
      </c>
      <c r="AB73" s="849"/>
      <c r="AC73" s="849"/>
      <c r="AD73" s="849"/>
      <c r="AE73" s="849"/>
      <c r="AF73" s="849">
        <v>153</v>
      </c>
      <c r="AG73" s="849"/>
      <c r="AH73" s="849"/>
      <c r="AI73" s="849"/>
      <c r="AJ73" s="849"/>
      <c r="AK73" s="849">
        <v>12</v>
      </c>
      <c r="AL73" s="849"/>
      <c r="AM73" s="849"/>
      <c r="AN73" s="849"/>
      <c r="AO73" s="849"/>
      <c r="AP73" s="849">
        <v>3051</v>
      </c>
      <c r="AQ73" s="849"/>
      <c r="AR73" s="849"/>
      <c r="AS73" s="849"/>
      <c r="AT73" s="849"/>
      <c r="AU73" s="849">
        <v>732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550</v>
      </c>
      <c r="C74" s="892"/>
      <c r="D74" s="892"/>
      <c r="E74" s="892"/>
      <c r="F74" s="892"/>
      <c r="G74" s="892"/>
      <c r="H74" s="892"/>
      <c r="I74" s="892"/>
      <c r="J74" s="892"/>
      <c r="K74" s="892"/>
      <c r="L74" s="892"/>
      <c r="M74" s="892"/>
      <c r="N74" s="892"/>
      <c r="O74" s="892"/>
      <c r="P74" s="893"/>
      <c r="Q74" s="894">
        <v>11914</v>
      </c>
      <c r="R74" s="849"/>
      <c r="S74" s="849"/>
      <c r="T74" s="849"/>
      <c r="U74" s="849"/>
      <c r="V74" s="849">
        <v>11856</v>
      </c>
      <c r="W74" s="849"/>
      <c r="X74" s="849"/>
      <c r="Y74" s="849"/>
      <c r="Z74" s="849"/>
      <c r="AA74" s="849">
        <v>58</v>
      </c>
      <c r="AB74" s="849"/>
      <c r="AC74" s="849"/>
      <c r="AD74" s="849"/>
      <c r="AE74" s="849"/>
      <c r="AF74" s="849">
        <v>58</v>
      </c>
      <c r="AG74" s="849"/>
      <c r="AH74" s="849"/>
      <c r="AI74" s="849"/>
      <c r="AJ74" s="849"/>
      <c r="AK74" s="849">
        <v>5</v>
      </c>
      <c r="AL74" s="849"/>
      <c r="AM74" s="849"/>
      <c r="AN74" s="849"/>
      <c r="AO74" s="849"/>
      <c r="AP74" s="849" t="s">
        <v>543</v>
      </c>
      <c r="AQ74" s="849"/>
      <c r="AR74" s="849"/>
      <c r="AS74" s="849"/>
      <c r="AT74" s="849"/>
      <c r="AU74" s="849" t="s">
        <v>543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7">
        <v>47</v>
      </c>
      <c r="R75" s="898"/>
      <c r="S75" s="898"/>
      <c r="T75" s="898"/>
      <c r="U75" s="848"/>
      <c r="V75" s="899">
        <v>46</v>
      </c>
      <c r="W75" s="898"/>
      <c r="X75" s="898"/>
      <c r="Y75" s="898"/>
      <c r="Z75" s="848"/>
      <c r="AA75" s="899">
        <v>1</v>
      </c>
      <c r="AB75" s="898"/>
      <c r="AC75" s="898"/>
      <c r="AD75" s="898"/>
      <c r="AE75" s="848"/>
      <c r="AF75" s="899">
        <v>1</v>
      </c>
      <c r="AG75" s="898"/>
      <c r="AH75" s="898"/>
      <c r="AI75" s="898"/>
      <c r="AJ75" s="848"/>
      <c r="AK75" s="899">
        <v>2</v>
      </c>
      <c r="AL75" s="898"/>
      <c r="AM75" s="898"/>
      <c r="AN75" s="898"/>
      <c r="AO75" s="848"/>
      <c r="AP75" s="899" t="s">
        <v>543</v>
      </c>
      <c r="AQ75" s="898"/>
      <c r="AR75" s="898"/>
      <c r="AS75" s="898"/>
      <c r="AT75" s="848"/>
      <c r="AU75" s="899" t="s">
        <v>543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552</v>
      </c>
      <c r="C76" s="892"/>
      <c r="D76" s="892"/>
      <c r="E76" s="892"/>
      <c r="F76" s="892"/>
      <c r="G76" s="892"/>
      <c r="H76" s="892"/>
      <c r="I76" s="892"/>
      <c r="J76" s="892"/>
      <c r="K76" s="892"/>
      <c r="L76" s="892"/>
      <c r="M76" s="892"/>
      <c r="N76" s="892"/>
      <c r="O76" s="892"/>
      <c r="P76" s="893"/>
      <c r="Q76" s="897">
        <v>118</v>
      </c>
      <c r="R76" s="898"/>
      <c r="S76" s="898"/>
      <c r="T76" s="898"/>
      <c r="U76" s="848"/>
      <c r="V76" s="899">
        <v>109</v>
      </c>
      <c r="W76" s="898"/>
      <c r="X76" s="898"/>
      <c r="Y76" s="898"/>
      <c r="Z76" s="848"/>
      <c r="AA76" s="899">
        <v>10</v>
      </c>
      <c r="AB76" s="898"/>
      <c r="AC76" s="898"/>
      <c r="AD76" s="898"/>
      <c r="AE76" s="848"/>
      <c r="AF76" s="899">
        <v>10</v>
      </c>
      <c r="AG76" s="898"/>
      <c r="AH76" s="898"/>
      <c r="AI76" s="898"/>
      <c r="AJ76" s="848"/>
      <c r="AK76" s="899">
        <v>2</v>
      </c>
      <c r="AL76" s="898"/>
      <c r="AM76" s="898"/>
      <c r="AN76" s="898"/>
      <c r="AO76" s="848"/>
      <c r="AP76" s="899" t="s">
        <v>543</v>
      </c>
      <c r="AQ76" s="898"/>
      <c r="AR76" s="898"/>
      <c r="AS76" s="898"/>
      <c r="AT76" s="848"/>
      <c r="AU76" s="899" t="s">
        <v>543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553</v>
      </c>
      <c r="C77" s="892"/>
      <c r="D77" s="892"/>
      <c r="E77" s="892"/>
      <c r="F77" s="892"/>
      <c r="G77" s="892"/>
      <c r="H77" s="892"/>
      <c r="I77" s="892"/>
      <c r="J77" s="892"/>
      <c r="K77" s="892"/>
      <c r="L77" s="892"/>
      <c r="M77" s="892"/>
      <c r="N77" s="892"/>
      <c r="O77" s="892"/>
      <c r="P77" s="893"/>
      <c r="Q77" s="897">
        <v>202536</v>
      </c>
      <c r="R77" s="898"/>
      <c r="S77" s="898"/>
      <c r="T77" s="898"/>
      <c r="U77" s="848"/>
      <c r="V77" s="899">
        <v>195058</v>
      </c>
      <c r="W77" s="898"/>
      <c r="X77" s="898"/>
      <c r="Y77" s="898"/>
      <c r="Z77" s="848"/>
      <c r="AA77" s="899">
        <v>7478</v>
      </c>
      <c r="AB77" s="898"/>
      <c r="AC77" s="898"/>
      <c r="AD77" s="898"/>
      <c r="AE77" s="848"/>
      <c r="AF77" s="899">
        <v>7478</v>
      </c>
      <c r="AG77" s="898"/>
      <c r="AH77" s="898"/>
      <c r="AI77" s="898"/>
      <c r="AJ77" s="848"/>
      <c r="AK77" s="899">
        <v>271</v>
      </c>
      <c r="AL77" s="898"/>
      <c r="AM77" s="898"/>
      <c r="AN77" s="898"/>
      <c r="AO77" s="848"/>
      <c r="AP77" s="899" t="s">
        <v>543</v>
      </c>
      <c r="AQ77" s="898"/>
      <c r="AR77" s="898"/>
      <c r="AS77" s="898"/>
      <c r="AT77" s="848"/>
      <c r="AU77" s="899" t="s">
        <v>543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7891</v>
      </c>
      <c r="AG88" s="860"/>
      <c r="AH88" s="860"/>
      <c r="AI88" s="860"/>
      <c r="AJ88" s="860"/>
      <c r="AK88" s="857"/>
      <c r="AL88" s="857"/>
      <c r="AM88" s="857"/>
      <c r="AN88" s="857"/>
      <c r="AO88" s="857"/>
      <c r="AP88" s="860">
        <v>3933</v>
      </c>
      <c r="AQ88" s="860"/>
      <c r="AR88" s="860"/>
      <c r="AS88" s="860"/>
      <c r="AT88" s="860"/>
      <c r="AU88" s="860">
        <v>1298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126</v>
      </c>
      <c r="CS102" s="868"/>
      <c r="CT102" s="868"/>
      <c r="CU102" s="868"/>
      <c r="CV102" s="911"/>
      <c r="CW102" s="910">
        <v>84</v>
      </c>
      <c r="CX102" s="868"/>
      <c r="CY102" s="868"/>
      <c r="CZ102" s="868"/>
      <c r="DA102" s="911"/>
      <c r="DB102" s="910">
        <v>200</v>
      </c>
      <c r="DC102" s="868"/>
      <c r="DD102" s="868"/>
      <c r="DE102" s="868"/>
      <c r="DF102" s="911"/>
      <c r="DG102" s="910" t="s">
        <v>543</v>
      </c>
      <c r="DH102" s="868"/>
      <c r="DI102" s="868"/>
      <c r="DJ102" s="868"/>
      <c r="DK102" s="911"/>
      <c r="DL102" s="910" t="s">
        <v>543</v>
      </c>
      <c r="DM102" s="868"/>
      <c r="DN102" s="868"/>
      <c r="DO102" s="868"/>
      <c r="DP102" s="911"/>
      <c r="DQ102" s="910" t="s">
        <v>543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4033989</v>
      </c>
      <c r="AB110" s="920"/>
      <c r="AC110" s="920"/>
      <c r="AD110" s="920"/>
      <c r="AE110" s="921"/>
      <c r="AF110" s="922">
        <v>4118405</v>
      </c>
      <c r="AG110" s="920"/>
      <c r="AH110" s="920"/>
      <c r="AI110" s="920"/>
      <c r="AJ110" s="921"/>
      <c r="AK110" s="922">
        <v>4115014</v>
      </c>
      <c r="AL110" s="920"/>
      <c r="AM110" s="920"/>
      <c r="AN110" s="920"/>
      <c r="AO110" s="921"/>
      <c r="AP110" s="923">
        <v>25.6</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33050801</v>
      </c>
      <c r="BR110" s="957"/>
      <c r="BS110" s="957"/>
      <c r="BT110" s="957"/>
      <c r="BU110" s="957"/>
      <c r="BV110" s="957">
        <v>31575381</v>
      </c>
      <c r="BW110" s="957"/>
      <c r="BX110" s="957"/>
      <c r="BY110" s="957"/>
      <c r="BZ110" s="957"/>
      <c r="CA110" s="957">
        <v>31049051</v>
      </c>
      <c r="CB110" s="957"/>
      <c r="CC110" s="957"/>
      <c r="CD110" s="957"/>
      <c r="CE110" s="957"/>
      <c r="CF110" s="971">
        <v>193.1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392236</v>
      </c>
      <c r="BR111" s="950"/>
      <c r="BS111" s="950"/>
      <c r="BT111" s="950"/>
      <c r="BU111" s="950"/>
      <c r="BV111" s="950">
        <v>311673</v>
      </c>
      <c r="BW111" s="950"/>
      <c r="BX111" s="950"/>
      <c r="BY111" s="950"/>
      <c r="BZ111" s="950"/>
      <c r="CA111" s="950">
        <v>239619</v>
      </c>
      <c r="CB111" s="950"/>
      <c r="CC111" s="950"/>
      <c r="CD111" s="950"/>
      <c r="CE111" s="950"/>
      <c r="CF111" s="944">
        <v>1.5</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415</v>
      </c>
      <c r="AB112" s="989"/>
      <c r="AC112" s="989"/>
      <c r="AD112" s="989"/>
      <c r="AE112" s="990"/>
      <c r="AF112" s="991" t="s">
        <v>415</v>
      </c>
      <c r="AG112" s="989"/>
      <c r="AH112" s="989"/>
      <c r="AI112" s="989"/>
      <c r="AJ112" s="990"/>
      <c r="AK112" s="991" t="s">
        <v>415</v>
      </c>
      <c r="AL112" s="989"/>
      <c r="AM112" s="989"/>
      <c r="AN112" s="989"/>
      <c r="AO112" s="990"/>
      <c r="AP112" s="992" t="s">
        <v>415</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11409193</v>
      </c>
      <c r="BR112" s="950"/>
      <c r="BS112" s="950"/>
      <c r="BT112" s="950"/>
      <c r="BU112" s="950"/>
      <c r="BV112" s="950">
        <v>11227931</v>
      </c>
      <c r="BW112" s="950"/>
      <c r="BX112" s="950"/>
      <c r="BY112" s="950"/>
      <c r="BZ112" s="950"/>
      <c r="CA112" s="950">
        <v>10789216</v>
      </c>
      <c r="CB112" s="950"/>
      <c r="CC112" s="950"/>
      <c r="CD112" s="950"/>
      <c r="CE112" s="950"/>
      <c r="CF112" s="944">
        <v>67.099999999999994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415</v>
      </c>
      <c r="DH112" s="950"/>
      <c r="DI112" s="950"/>
      <c r="DJ112" s="950"/>
      <c r="DK112" s="950"/>
      <c r="DL112" s="950" t="s">
        <v>415</v>
      </c>
      <c r="DM112" s="950"/>
      <c r="DN112" s="950"/>
      <c r="DO112" s="950"/>
      <c r="DP112" s="950"/>
      <c r="DQ112" s="950" t="s">
        <v>415</v>
      </c>
      <c r="DR112" s="950"/>
      <c r="DS112" s="950"/>
      <c r="DT112" s="950"/>
      <c r="DU112" s="950"/>
      <c r="DV112" s="951" t="s">
        <v>415</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866579</v>
      </c>
      <c r="AB113" s="964"/>
      <c r="AC113" s="964"/>
      <c r="AD113" s="964"/>
      <c r="AE113" s="965"/>
      <c r="AF113" s="966">
        <v>911471</v>
      </c>
      <c r="AG113" s="964"/>
      <c r="AH113" s="964"/>
      <c r="AI113" s="964"/>
      <c r="AJ113" s="965"/>
      <c r="AK113" s="966">
        <v>866609</v>
      </c>
      <c r="AL113" s="964"/>
      <c r="AM113" s="964"/>
      <c r="AN113" s="964"/>
      <c r="AO113" s="965"/>
      <c r="AP113" s="967">
        <v>5.4</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1453610</v>
      </c>
      <c r="BR113" s="950"/>
      <c r="BS113" s="950"/>
      <c r="BT113" s="950"/>
      <c r="BU113" s="950"/>
      <c r="BV113" s="950">
        <v>1412176</v>
      </c>
      <c r="BW113" s="950"/>
      <c r="BX113" s="950"/>
      <c r="BY113" s="950"/>
      <c r="BZ113" s="950"/>
      <c r="CA113" s="950">
        <v>1298493</v>
      </c>
      <c r="CB113" s="950"/>
      <c r="CC113" s="950"/>
      <c r="CD113" s="950"/>
      <c r="CE113" s="950"/>
      <c r="CF113" s="944">
        <v>8.1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415</v>
      </c>
      <c r="DH113" s="989"/>
      <c r="DI113" s="989"/>
      <c r="DJ113" s="989"/>
      <c r="DK113" s="990"/>
      <c r="DL113" s="991" t="s">
        <v>415</v>
      </c>
      <c r="DM113" s="989"/>
      <c r="DN113" s="989"/>
      <c r="DO113" s="989"/>
      <c r="DP113" s="990"/>
      <c r="DQ113" s="991" t="s">
        <v>415</v>
      </c>
      <c r="DR113" s="989"/>
      <c r="DS113" s="989"/>
      <c r="DT113" s="989"/>
      <c r="DU113" s="990"/>
      <c r="DV113" s="992" t="s">
        <v>415</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374626</v>
      </c>
      <c r="AB114" s="989"/>
      <c r="AC114" s="989"/>
      <c r="AD114" s="989"/>
      <c r="AE114" s="990"/>
      <c r="AF114" s="991">
        <v>377029</v>
      </c>
      <c r="AG114" s="989"/>
      <c r="AH114" s="989"/>
      <c r="AI114" s="989"/>
      <c r="AJ114" s="990"/>
      <c r="AK114" s="991">
        <v>386680</v>
      </c>
      <c r="AL114" s="989"/>
      <c r="AM114" s="989"/>
      <c r="AN114" s="989"/>
      <c r="AO114" s="990"/>
      <c r="AP114" s="992">
        <v>2.4</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5553413</v>
      </c>
      <c r="BR114" s="950"/>
      <c r="BS114" s="950"/>
      <c r="BT114" s="950"/>
      <c r="BU114" s="950"/>
      <c r="BV114" s="950">
        <v>5188611</v>
      </c>
      <c r="BW114" s="950"/>
      <c r="BX114" s="950"/>
      <c r="BY114" s="950"/>
      <c r="BZ114" s="950"/>
      <c r="CA114" s="950">
        <v>5063301</v>
      </c>
      <c r="CB114" s="950"/>
      <c r="CC114" s="950"/>
      <c r="CD114" s="950"/>
      <c r="CE114" s="950"/>
      <c r="CF114" s="944">
        <v>31.5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415</v>
      </c>
      <c r="DH114" s="989"/>
      <c r="DI114" s="989"/>
      <c r="DJ114" s="989"/>
      <c r="DK114" s="990"/>
      <c r="DL114" s="991" t="s">
        <v>415</v>
      </c>
      <c r="DM114" s="989"/>
      <c r="DN114" s="989"/>
      <c r="DO114" s="989"/>
      <c r="DP114" s="990"/>
      <c r="DQ114" s="991" t="s">
        <v>415</v>
      </c>
      <c r="DR114" s="989"/>
      <c r="DS114" s="989"/>
      <c r="DT114" s="989"/>
      <c r="DU114" s="990"/>
      <c r="DV114" s="992" t="s">
        <v>415</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89560</v>
      </c>
      <c r="AB115" s="964"/>
      <c r="AC115" s="964"/>
      <c r="AD115" s="964"/>
      <c r="AE115" s="965"/>
      <c r="AF115" s="966">
        <v>84008</v>
      </c>
      <c r="AG115" s="964"/>
      <c r="AH115" s="964"/>
      <c r="AI115" s="964"/>
      <c r="AJ115" s="965"/>
      <c r="AK115" s="966">
        <v>74760</v>
      </c>
      <c r="AL115" s="964"/>
      <c r="AM115" s="964"/>
      <c r="AN115" s="964"/>
      <c r="AO115" s="965"/>
      <c r="AP115" s="967">
        <v>0.5</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415</v>
      </c>
      <c r="BR115" s="950"/>
      <c r="BS115" s="950"/>
      <c r="BT115" s="950"/>
      <c r="BU115" s="950"/>
      <c r="BV115" s="950" t="s">
        <v>415</v>
      </c>
      <c r="BW115" s="950"/>
      <c r="BX115" s="950"/>
      <c r="BY115" s="950"/>
      <c r="BZ115" s="950"/>
      <c r="CA115" s="950">
        <v>497</v>
      </c>
      <c r="CB115" s="950"/>
      <c r="CC115" s="950"/>
      <c r="CD115" s="950"/>
      <c r="CE115" s="950"/>
      <c r="CF115" s="944">
        <v>0</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415</v>
      </c>
      <c r="DH115" s="989"/>
      <c r="DI115" s="989"/>
      <c r="DJ115" s="989"/>
      <c r="DK115" s="990"/>
      <c r="DL115" s="991" t="s">
        <v>415</v>
      </c>
      <c r="DM115" s="989"/>
      <c r="DN115" s="989"/>
      <c r="DO115" s="989"/>
      <c r="DP115" s="990"/>
      <c r="DQ115" s="991" t="s">
        <v>415</v>
      </c>
      <c r="DR115" s="989"/>
      <c r="DS115" s="989"/>
      <c r="DT115" s="989"/>
      <c r="DU115" s="990"/>
      <c r="DV115" s="992" t="s">
        <v>415</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206</v>
      </c>
      <c r="AB116" s="989"/>
      <c r="AC116" s="989"/>
      <c r="AD116" s="989"/>
      <c r="AE116" s="990"/>
      <c r="AF116" s="991">
        <v>51</v>
      </c>
      <c r="AG116" s="989"/>
      <c r="AH116" s="989"/>
      <c r="AI116" s="989"/>
      <c r="AJ116" s="990"/>
      <c r="AK116" s="991">
        <v>27</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415</v>
      </c>
      <c r="BR116" s="950"/>
      <c r="BS116" s="950"/>
      <c r="BT116" s="950"/>
      <c r="BU116" s="950"/>
      <c r="BV116" s="950" t="s">
        <v>415</v>
      </c>
      <c r="BW116" s="950"/>
      <c r="BX116" s="950"/>
      <c r="BY116" s="950"/>
      <c r="BZ116" s="950"/>
      <c r="CA116" s="950" t="s">
        <v>415</v>
      </c>
      <c r="CB116" s="950"/>
      <c r="CC116" s="950"/>
      <c r="CD116" s="950"/>
      <c r="CE116" s="950"/>
      <c r="CF116" s="944" t="s">
        <v>415</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415</v>
      </c>
      <c r="DH116" s="989"/>
      <c r="DI116" s="989"/>
      <c r="DJ116" s="989"/>
      <c r="DK116" s="990"/>
      <c r="DL116" s="991" t="s">
        <v>415</v>
      </c>
      <c r="DM116" s="989"/>
      <c r="DN116" s="989"/>
      <c r="DO116" s="989"/>
      <c r="DP116" s="990"/>
      <c r="DQ116" s="991" t="s">
        <v>415</v>
      </c>
      <c r="DR116" s="989"/>
      <c r="DS116" s="989"/>
      <c r="DT116" s="989"/>
      <c r="DU116" s="990"/>
      <c r="DV116" s="992" t="s">
        <v>415</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5364960</v>
      </c>
      <c r="AB117" s="996"/>
      <c r="AC117" s="996"/>
      <c r="AD117" s="996"/>
      <c r="AE117" s="997"/>
      <c r="AF117" s="995">
        <v>5490964</v>
      </c>
      <c r="AG117" s="996"/>
      <c r="AH117" s="996"/>
      <c r="AI117" s="996"/>
      <c r="AJ117" s="997"/>
      <c r="AK117" s="995">
        <v>5443090</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433</v>
      </c>
      <c r="BP118" s="1024"/>
      <c r="BQ118" s="1015">
        <v>51859253</v>
      </c>
      <c r="BR118" s="1016"/>
      <c r="BS118" s="1016"/>
      <c r="BT118" s="1016"/>
      <c r="BU118" s="1016"/>
      <c r="BV118" s="1016">
        <v>49715772</v>
      </c>
      <c r="BW118" s="1016"/>
      <c r="BX118" s="1016"/>
      <c r="BY118" s="1016"/>
      <c r="BZ118" s="1016"/>
      <c r="CA118" s="1016">
        <v>48440177</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5562890</v>
      </c>
      <c r="BR119" s="957"/>
      <c r="BS119" s="957"/>
      <c r="BT119" s="957"/>
      <c r="BU119" s="957"/>
      <c r="BV119" s="957">
        <v>5849659</v>
      </c>
      <c r="BW119" s="957"/>
      <c r="BX119" s="957"/>
      <c r="BY119" s="957"/>
      <c r="BZ119" s="957"/>
      <c r="CA119" s="957">
        <v>5522829</v>
      </c>
      <c r="CB119" s="957"/>
      <c r="CC119" s="957"/>
      <c r="CD119" s="957"/>
      <c r="CE119" s="957"/>
      <c r="CF119" s="971">
        <v>34.299999999999997</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392236</v>
      </c>
      <c r="DH119" s="1028"/>
      <c r="DI119" s="1028"/>
      <c r="DJ119" s="1028"/>
      <c r="DK119" s="1029"/>
      <c r="DL119" s="1030">
        <v>311673</v>
      </c>
      <c r="DM119" s="1028"/>
      <c r="DN119" s="1028"/>
      <c r="DO119" s="1028"/>
      <c r="DP119" s="1029"/>
      <c r="DQ119" s="1030">
        <v>239619</v>
      </c>
      <c r="DR119" s="1028"/>
      <c r="DS119" s="1028"/>
      <c r="DT119" s="1028"/>
      <c r="DU119" s="1029"/>
      <c r="DV119" s="1031">
        <v>1.5</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3213792</v>
      </c>
      <c r="BR120" s="950"/>
      <c r="BS120" s="950"/>
      <c r="BT120" s="950"/>
      <c r="BU120" s="950"/>
      <c r="BV120" s="950">
        <v>3108435</v>
      </c>
      <c r="BW120" s="950"/>
      <c r="BX120" s="950"/>
      <c r="BY120" s="950"/>
      <c r="BZ120" s="950"/>
      <c r="CA120" s="950">
        <v>3156836</v>
      </c>
      <c r="CB120" s="950"/>
      <c r="CC120" s="950"/>
      <c r="CD120" s="950"/>
      <c r="CE120" s="950"/>
      <c r="CF120" s="944">
        <v>19.600000000000001</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8896921</v>
      </c>
      <c r="DH120" s="957"/>
      <c r="DI120" s="957"/>
      <c r="DJ120" s="957"/>
      <c r="DK120" s="957"/>
      <c r="DL120" s="957">
        <v>8855889</v>
      </c>
      <c r="DM120" s="957"/>
      <c r="DN120" s="957"/>
      <c r="DO120" s="957"/>
      <c r="DP120" s="957"/>
      <c r="DQ120" s="957">
        <v>8666652</v>
      </c>
      <c r="DR120" s="957"/>
      <c r="DS120" s="957"/>
      <c r="DT120" s="957"/>
      <c r="DU120" s="957"/>
      <c r="DV120" s="958">
        <v>53.9</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33284330</v>
      </c>
      <c r="BR121" s="1016"/>
      <c r="BS121" s="1016"/>
      <c r="BT121" s="1016"/>
      <c r="BU121" s="1016"/>
      <c r="BV121" s="1016">
        <v>32393359</v>
      </c>
      <c r="BW121" s="1016"/>
      <c r="BX121" s="1016"/>
      <c r="BY121" s="1016"/>
      <c r="BZ121" s="1016"/>
      <c r="CA121" s="1016">
        <v>32123302</v>
      </c>
      <c r="CB121" s="1016"/>
      <c r="CC121" s="1016"/>
      <c r="CD121" s="1016"/>
      <c r="CE121" s="1016"/>
      <c r="CF121" s="1054">
        <v>199.8</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1290089</v>
      </c>
      <c r="DH121" s="950"/>
      <c r="DI121" s="950"/>
      <c r="DJ121" s="950"/>
      <c r="DK121" s="950"/>
      <c r="DL121" s="950">
        <v>1290659</v>
      </c>
      <c r="DM121" s="950"/>
      <c r="DN121" s="950"/>
      <c r="DO121" s="950"/>
      <c r="DP121" s="950"/>
      <c r="DQ121" s="950">
        <v>1118633</v>
      </c>
      <c r="DR121" s="950"/>
      <c r="DS121" s="950"/>
      <c r="DT121" s="950"/>
      <c r="DU121" s="950"/>
      <c r="DV121" s="951">
        <v>7</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444</v>
      </c>
      <c r="BP122" s="1024"/>
      <c r="BQ122" s="1064">
        <v>42061012</v>
      </c>
      <c r="BR122" s="1065"/>
      <c r="BS122" s="1065"/>
      <c r="BT122" s="1065"/>
      <c r="BU122" s="1065"/>
      <c r="BV122" s="1065">
        <v>41351453</v>
      </c>
      <c r="BW122" s="1065"/>
      <c r="BX122" s="1065"/>
      <c r="BY122" s="1065"/>
      <c r="BZ122" s="1065"/>
      <c r="CA122" s="1065">
        <v>40802967</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1222183</v>
      </c>
      <c r="DH122" s="950"/>
      <c r="DI122" s="950"/>
      <c r="DJ122" s="950"/>
      <c r="DK122" s="950"/>
      <c r="DL122" s="950">
        <v>1081383</v>
      </c>
      <c r="DM122" s="950"/>
      <c r="DN122" s="950"/>
      <c r="DO122" s="950"/>
      <c r="DP122" s="950"/>
      <c r="DQ122" s="950">
        <v>1003931</v>
      </c>
      <c r="DR122" s="950"/>
      <c r="DS122" s="950"/>
      <c r="DT122" s="950"/>
      <c r="DU122" s="950"/>
      <c r="DV122" s="951">
        <v>6.2</v>
      </c>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60.9</v>
      </c>
      <c r="BR123" s="1057"/>
      <c r="BS123" s="1057"/>
      <c r="BT123" s="1057"/>
      <c r="BU123" s="1057"/>
      <c r="BV123" s="1057">
        <v>52.4</v>
      </c>
      <c r="BW123" s="1057"/>
      <c r="BX123" s="1057"/>
      <c r="BY123" s="1057"/>
      <c r="BZ123" s="1057"/>
      <c r="CA123" s="1057">
        <v>47.4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x14ac:dyDescent="0.2">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89560</v>
      </c>
      <c r="AB127" s="989"/>
      <c r="AC127" s="989"/>
      <c r="AD127" s="989"/>
      <c r="AE127" s="990"/>
      <c r="AF127" s="991">
        <v>84008</v>
      </c>
      <c r="AG127" s="989"/>
      <c r="AH127" s="989"/>
      <c r="AI127" s="989"/>
      <c r="AJ127" s="990"/>
      <c r="AK127" s="991">
        <v>74760</v>
      </c>
      <c r="AL127" s="989"/>
      <c r="AM127" s="989"/>
      <c r="AN127" s="989"/>
      <c r="AO127" s="990"/>
      <c r="AP127" s="992">
        <v>0.5</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12.51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460</v>
      </c>
      <c r="DM127" s="1078"/>
      <c r="DN127" s="1078"/>
      <c r="DO127" s="1078"/>
      <c r="DP127" s="1078"/>
      <c r="DQ127" s="1078">
        <v>497</v>
      </c>
      <c r="DR127" s="1078"/>
      <c r="DS127" s="1078"/>
      <c r="DT127" s="1078"/>
      <c r="DU127" s="1078"/>
      <c r="DV127" s="1079">
        <v>0</v>
      </c>
      <c r="DW127" s="1079"/>
      <c r="DX127" s="1079"/>
      <c r="DY127" s="1079"/>
      <c r="DZ127" s="1080"/>
    </row>
    <row r="128" spans="1:130" s="197" customFormat="1" ht="26.25" customHeight="1" x14ac:dyDescent="0.15">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296287</v>
      </c>
      <c r="AB128" s="1120"/>
      <c r="AC128" s="1120"/>
      <c r="AD128" s="1120"/>
      <c r="AE128" s="1121"/>
      <c r="AF128" s="1122">
        <v>289560</v>
      </c>
      <c r="AG128" s="1120"/>
      <c r="AH128" s="1120"/>
      <c r="AI128" s="1120"/>
      <c r="AJ128" s="1121"/>
      <c r="AK128" s="1122">
        <v>344393</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447</v>
      </c>
      <c r="BG128" s="1097"/>
      <c r="BH128" s="1097"/>
      <c r="BI128" s="1097"/>
      <c r="BJ128" s="1097"/>
      <c r="BK128" s="1097"/>
      <c r="BL128" s="1098"/>
      <c r="BM128" s="1096">
        <v>17.510000000000002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19437809</v>
      </c>
      <c r="AB129" s="989"/>
      <c r="AC129" s="989"/>
      <c r="AD129" s="989"/>
      <c r="AE129" s="990"/>
      <c r="AF129" s="991">
        <v>19516979</v>
      </c>
      <c r="AG129" s="989"/>
      <c r="AH129" s="989"/>
      <c r="AI129" s="989"/>
      <c r="AJ129" s="990"/>
      <c r="AK129" s="991">
        <v>19696715</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10</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3364891</v>
      </c>
      <c r="AB130" s="989"/>
      <c r="AC130" s="989"/>
      <c r="AD130" s="989"/>
      <c r="AE130" s="990"/>
      <c r="AF130" s="991">
        <v>3559242</v>
      </c>
      <c r="AG130" s="989"/>
      <c r="AH130" s="989"/>
      <c r="AI130" s="989"/>
      <c r="AJ130" s="990"/>
      <c r="AK130" s="991">
        <v>3615793</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47.4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16072918</v>
      </c>
      <c r="AB131" s="1028"/>
      <c r="AC131" s="1028"/>
      <c r="AD131" s="1028"/>
      <c r="AE131" s="1029"/>
      <c r="AF131" s="1030">
        <v>15957737</v>
      </c>
      <c r="AG131" s="1028"/>
      <c r="AH131" s="1028"/>
      <c r="AI131" s="1028"/>
      <c r="AJ131" s="1029"/>
      <c r="AK131" s="1030">
        <v>16080922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10.600327829999999</v>
      </c>
      <c r="AB132" s="1134"/>
      <c r="AC132" s="1134"/>
      <c r="AD132" s="1134"/>
      <c r="AE132" s="1135"/>
      <c r="AF132" s="1136">
        <v>10.29069473</v>
      </c>
      <c r="AG132" s="1134"/>
      <c r="AH132" s="1134"/>
      <c r="AI132" s="1134"/>
      <c r="AJ132" s="1135"/>
      <c r="AK132" s="1136">
        <v>9.2215110550000006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11.4</v>
      </c>
      <c r="AB133" s="1141"/>
      <c r="AC133" s="1141"/>
      <c r="AD133" s="1141"/>
      <c r="AE133" s="1142"/>
      <c r="AF133" s="1140">
        <v>10.7</v>
      </c>
      <c r="AG133" s="1141"/>
      <c r="AH133" s="1141"/>
      <c r="AI133" s="1141"/>
      <c r="AJ133" s="1142"/>
      <c r="AK133" s="1140">
        <v>10</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49" t="s">
        <v>480</v>
      </c>
      <c r="H9" s="1150"/>
      <c r="I9" s="1150"/>
      <c r="J9" s="1151"/>
      <c r="K9" s="263">
        <v>4862271</v>
      </c>
      <c r="L9" s="264">
        <v>66705</v>
      </c>
      <c r="M9" s="265">
        <v>68904</v>
      </c>
      <c r="N9" s="266">
        <v>-3.2</v>
      </c>
    </row>
    <row r="10" spans="1:16" x14ac:dyDescent="0.15">
      <c r="A10" s="248"/>
      <c r="B10" s="244"/>
      <c r="C10" s="244"/>
      <c r="D10" s="244"/>
      <c r="E10" s="244"/>
      <c r="F10" s="244"/>
      <c r="G10" s="1149" t="s">
        <v>481</v>
      </c>
      <c r="H10" s="1150"/>
      <c r="I10" s="1150"/>
      <c r="J10" s="1151"/>
      <c r="K10" s="267">
        <v>297804</v>
      </c>
      <c r="L10" s="268">
        <v>4086</v>
      </c>
      <c r="M10" s="269">
        <v>6789</v>
      </c>
      <c r="N10" s="270">
        <v>-39.799999999999997</v>
      </c>
    </row>
    <row r="11" spans="1:16" ht="13.5" customHeight="1" x14ac:dyDescent="0.15">
      <c r="A11" s="248"/>
      <c r="B11" s="244"/>
      <c r="C11" s="244"/>
      <c r="D11" s="244"/>
      <c r="E11" s="244"/>
      <c r="F11" s="244"/>
      <c r="G11" s="1149" t="s">
        <v>482</v>
      </c>
      <c r="H11" s="1150"/>
      <c r="I11" s="1150"/>
      <c r="J11" s="1151"/>
      <c r="K11" s="267">
        <v>779087</v>
      </c>
      <c r="L11" s="268">
        <v>10688</v>
      </c>
      <c r="M11" s="269">
        <v>7890</v>
      </c>
      <c r="N11" s="270">
        <v>35.5</v>
      </c>
    </row>
    <row r="12" spans="1:16" ht="13.5" customHeight="1" x14ac:dyDescent="0.15">
      <c r="A12" s="248"/>
      <c r="B12" s="244"/>
      <c r="C12" s="244"/>
      <c r="D12" s="244"/>
      <c r="E12" s="244"/>
      <c r="F12" s="244"/>
      <c r="G12" s="1149" t="s">
        <v>483</v>
      </c>
      <c r="H12" s="1150"/>
      <c r="I12" s="1150"/>
      <c r="J12" s="1151"/>
      <c r="K12" s="267" t="s">
        <v>484</v>
      </c>
      <c r="L12" s="268" t="s">
        <v>484</v>
      </c>
      <c r="M12" s="269">
        <v>805</v>
      </c>
      <c r="N12" s="270" t="s">
        <v>484</v>
      </c>
    </row>
    <row r="13" spans="1:16" ht="13.5" customHeight="1" x14ac:dyDescent="0.15">
      <c r="A13" s="248"/>
      <c r="B13" s="244"/>
      <c r="C13" s="244"/>
      <c r="D13" s="244"/>
      <c r="E13" s="244"/>
      <c r="F13" s="244"/>
      <c r="G13" s="1149" t="s">
        <v>485</v>
      </c>
      <c r="H13" s="1150"/>
      <c r="I13" s="1150"/>
      <c r="J13" s="1151"/>
      <c r="K13" s="267" t="s">
        <v>484</v>
      </c>
      <c r="L13" s="268" t="s">
        <v>484</v>
      </c>
      <c r="M13" s="269" t="s">
        <v>484</v>
      </c>
      <c r="N13" s="270" t="s">
        <v>484</v>
      </c>
    </row>
    <row r="14" spans="1:16" ht="13.5" customHeight="1" x14ac:dyDescent="0.15">
      <c r="A14" s="248"/>
      <c r="B14" s="244"/>
      <c r="C14" s="244"/>
      <c r="D14" s="244"/>
      <c r="E14" s="244"/>
      <c r="F14" s="244"/>
      <c r="G14" s="1149" t="s">
        <v>486</v>
      </c>
      <c r="H14" s="1150"/>
      <c r="I14" s="1150"/>
      <c r="J14" s="1151"/>
      <c r="K14" s="267">
        <v>251017</v>
      </c>
      <c r="L14" s="268">
        <v>3444</v>
      </c>
      <c r="M14" s="269">
        <v>2538</v>
      </c>
      <c r="N14" s="270">
        <v>35.700000000000003</v>
      </c>
    </row>
    <row r="15" spans="1:16" ht="13.5" customHeight="1" x14ac:dyDescent="0.15">
      <c r="A15" s="248"/>
      <c r="B15" s="244"/>
      <c r="C15" s="244"/>
      <c r="D15" s="244"/>
      <c r="E15" s="244"/>
      <c r="F15" s="244"/>
      <c r="G15" s="1149" t="s">
        <v>487</v>
      </c>
      <c r="H15" s="1150"/>
      <c r="I15" s="1150"/>
      <c r="J15" s="1151"/>
      <c r="K15" s="267">
        <v>72285</v>
      </c>
      <c r="L15" s="268">
        <v>992</v>
      </c>
      <c r="M15" s="269">
        <v>1488</v>
      </c>
      <c r="N15" s="270">
        <v>-33.299999999999997</v>
      </c>
    </row>
    <row r="16" spans="1:16" x14ac:dyDescent="0.15">
      <c r="A16" s="248"/>
      <c r="B16" s="244"/>
      <c r="C16" s="244"/>
      <c r="D16" s="244"/>
      <c r="E16" s="244"/>
      <c r="F16" s="244"/>
      <c r="G16" s="1152" t="s">
        <v>488</v>
      </c>
      <c r="H16" s="1153"/>
      <c r="I16" s="1153"/>
      <c r="J16" s="1154"/>
      <c r="K16" s="268">
        <v>-448891</v>
      </c>
      <c r="L16" s="268">
        <v>-6158</v>
      </c>
      <c r="M16" s="269">
        <v>-7406</v>
      </c>
      <c r="N16" s="270">
        <v>-16.899999999999999</v>
      </c>
    </row>
    <row r="17" spans="1:16" x14ac:dyDescent="0.15">
      <c r="A17" s="248"/>
      <c r="B17" s="244"/>
      <c r="C17" s="244"/>
      <c r="D17" s="244"/>
      <c r="E17" s="244"/>
      <c r="F17" s="244"/>
      <c r="G17" s="1152" t="s">
        <v>166</v>
      </c>
      <c r="H17" s="1153"/>
      <c r="I17" s="1153"/>
      <c r="J17" s="1154"/>
      <c r="K17" s="268">
        <v>5813573</v>
      </c>
      <c r="L17" s="268">
        <v>79756</v>
      </c>
      <c r="M17" s="269">
        <v>81006</v>
      </c>
      <c r="N17" s="270">
        <v>-1.5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4" t="s">
        <v>493</v>
      </c>
      <c r="H21" s="1145"/>
      <c r="I21" s="1145"/>
      <c r="J21" s="1146"/>
      <c r="K21" s="280">
        <v>7.15</v>
      </c>
      <c r="L21" s="281">
        <v>7.8</v>
      </c>
      <c r="M21" s="282">
        <v>-0.65</v>
      </c>
      <c r="N21" s="249"/>
      <c r="O21" s="283"/>
      <c r="P21" s="279"/>
    </row>
    <row r="22" spans="1:16" s="284" customFormat="1" x14ac:dyDescent="0.15">
      <c r="A22" s="279"/>
      <c r="B22" s="249"/>
      <c r="C22" s="249"/>
      <c r="D22" s="249"/>
      <c r="E22" s="249"/>
      <c r="F22" s="249"/>
      <c r="G22" s="1144" t="s">
        <v>494</v>
      </c>
      <c r="H22" s="1145"/>
      <c r="I22" s="1145"/>
      <c r="J22" s="1146"/>
      <c r="K22" s="285">
        <v>99.3</v>
      </c>
      <c r="L22" s="286">
        <v>98.4</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60" t="s">
        <v>498</v>
      </c>
      <c r="H32" s="1161"/>
      <c r="I32" s="1161"/>
      <c r="J32" s="1162"/>
      <c r="K32" s="294">
        <v>4115014</v>
      </c>
      <c r="L32" s="294">
        <v>56454</v>
      </c>
      <c r="M32" s="295">
        <v>46726</v>
      </c>
      <c r="N32" s="296">
        <v>20.8</v>
      </c>
    </row>
    <row r="33" spans="1:16" ht="13.5" customHeight="1" x14ac:dyDescent="0.15">
      <c r="A33" s="248"/>
      <c r="B33" s="244"/>
      <c r="C33" s="244"/>
      <c r="D33" s="244"/>
      <c r="E33" s="244"/>
      <c r="F33" s="244"/>
      <c r="G33" s="1160" t="s">
        <v>499</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500</v>
      </c>
      <c r="H34" s="1161"/>
      <c r="I34" s="1161"/>
      <c r="J34" s="1162"/>
      <c r="K34" s="294" t="s">
        <v>484</v>
      </c>
      <c r="L34" s="294" t="s">
        <v>484</v>
      </c>
      <c r="M34" s="295">
        <v>186</v>
      </c>
      <c r="N34" s="296" t="s">
        <v>484</v>
      </c>
    </row>
    <row r="35" spans="1:16" ht="27" customHeight="1" x14ac:dyDescent="0.15">
      <c r="A35" s="248"/>
      <c r="B35" s="244"/>
      <c r="C35" s="244"/>
      <c r="D35" s="244"/>
      <c r="E35" s="244"/>
      <c r="F35" s="244"/>
      <c r="G35" s="1160" t="s">
        <v>501</v>
      </c>
      <c r="H35" s="1161"/>
      <c r="I35" s="1161"/>
      <c r="J35" s="1162"/>
      <c r="K35" s="294">
        <v>866609</v>
      </c>
      <c r="L35" s="294">
        <v>11889</v>
      </c>
      <c r="M35" s="295">
        <v>13324</v>
      </c>
      <c r="N35" s="296">
        <v>-10.8</v>
      </c>
    </row>
    <row r="36" spans="1:16" ht="27" customHeight="1" x14ac:dyDescent="0.15">
      <c r="A36" s="248"/>
      <c r="B36" s="244"/>
      <c r="C36" s="244"/>
      <c r="D36" s="244"/>
      <c r="E36" s="244"/>
      <c r="F36" s="244"/>
      <c r="G36" s="1160" t="s">
        <v>502</v>
      </c>
      <c r="H36" s="1161"/>
      <c r="I36" s="1161"/>
      <c r="J36" s="1162"/>
      <c r="K36" s="294">
        <v>386680</v>
      </c>
      <c r="L36" s="294">
        <v>5305</v>
      </c>
      <c r="M36" s="295">
        <v>2981</v>
      </c>
      <c r="N36" s="296">
        <v>78</v>
      </c>
    </row>
    <row r="37" spans="1:16" ht="13.5" customHeight="1" x14ac:dyDescent="0.15">
      <c r="A37" s="248"/>
      <c r="B37" s="244"/>
      <c r="C37" s="244"/>
      <c r="D37" s="244"/>
      <c r="E37" s="244"/>
      <c r="F37" s="244"/>
      <c r="G37" s="1160" t="s">
        <v>503</v>
      </c>
      <c r="H37" s="1161"/>
      <c r="I37" s="1161"/>
      <c r="J37" s="1162"/>
      <c r="K37" s="294">
        <v>74760</v>
      </c>
      <c r="L37" s="294">
        <v>1026</v>
      </c>
      <c r="M37" s="295">
        <v>1587</v>
      </c>
      <c r="N37" s="296">
        <v>-35.299999999999997</v>
      </c>
    </row>
    <row r="38" spans="1:16" ht="27" customHeight="1" x14ac:dyDescent="0.15">
      <c r="A38" s="248"/>
      <c r="B38" s="244"/>
      <c r="C38" s="244"/>
      <c r="D38" s="244"/>
      <c r="E38" s="244"/>
      <c r="F38" s="244"/>
      <c r="G38" s="1163" t="s">
        <v>504</v>
      </c>
      <c r="H38" s="1164"/>
      <c r="I38" s="1164"/>
      <c r="J38" s="1165"/>
      <c r="K38" s="297">
        <v>27</v>
      </c>
      <c r="L38" s="297">
        <v>0</v>
      </c>
      <c r="M38" s="298">
        <v>2</v>
      </c>
      <c r="N38" s="299">
        <v>-100</v>
      </c>
      <c r="O38" s="293"/>
    </row>
    <row r="39" spans="1:16" x14ac:dyDescent="0.15">
      <c r="A39" s="248"/>
      <c r="B39" s="244"/>
      <c r="C39" s="244"/>
      <c r="D39" s="244"/>
      <c r="E39" s="244"/>
      <c r="F39" s="244"/>
      <c r="G39" s="1163" t="s">
        <v>505</v>
      </c>
      <c r="H39" s="1164"/>
      <c r="I39" s="1164"/>
      <c r="J39" s="1165"/>
      <c r="K39" s="300">
        <v>-344393</v>
      </c>
      <c r="L39" s="300">
        <v>-4725</v>
      </c>
      <c r="M39" s="301">
        <v>-3711</v>
      </c>
      <c r="N39" s="302">
        <v>27.3</v>
      </c>
      <c r="O39" s="293"/>
    </row>
    <row r="40" spans="1:16" ht="27" customHeight="1" x14ac:dyDescent="0.15">
      <c r="A40" s="248"/>
      <c r="B40" s="244"/>
      <c r="C40" s="244"/>
      <c r="D40" s="244"/>
      <c r="E40" s="244"/>
      <c r="F40" s="244"/>
      <c r="G40" s="1160" t="s">
        <v>506</v>
      </c>
      <c r="H40" s="1161"/>
      <c r="I40" s="1161"/>
      <c r="J40" s="1162"/>
      <c r="K40" s="300">
        <v>-3615793</v>
      </c>
      <c r="L40" s="300">
        <v>-49605</v>
      </c>
      <c r="M40" s="301">
        <v>-43003</v>
      </c>
      <c r="N40" s="302">
        <v>15.4</v>
      </c>
      <c r="O40" s="293"/>
    </row>
    <row r="41" spans="1:16" x14ac:dyDescent="0.15">
      <c r="A41" s="248"/>
      <c r="B41" s="244"/>
      <c r="C41" s="244"/>
      <c r="D41" s="244"/>
      <c r="E41" s="244"/>
      <c r="F41" s="244"/>
      <c r="G41" s="1166" t="s">
        <v>277</v>
      </c>
      <c r="H41" s="1167"/>
      <c r="I41" s="1167"/>
      <c r="J41" s="1168"/>
      <c r="K41" s="294">
        <v>1482904</v>
      </c>
      <c r="L41" s="300">
        <v>20344</v>
      </c>
      <c r="M41" s="301">
        <v>18093</v>
      </c>
      <c r="N41" s="302">
        <v>12.4</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5" t="s">
        <v>475</v>
      </c>
      <c r="J49" s="1157" t="s">
        <v>510</v>
      </c>
      <c r="K49" s="1158"/>
      <c r="L49" s="1158"/>
      <c r="M49" s="1158"/>
      <c r="N49" s="1159"/>
    </row>
    <row r="50" spans="1:14" x14ac:dyDescent="0.15">
      <c r="A50" s="248"/>
      <c r="B50" s="244"/>
      <c r="C50" s="244"/>
      <c r="D50" s="244"/>
      <c r="E50" s="244"/>
      <c r="F50" s="244"/>
      <c r="G50" s="312"/>
      <c r="H50" s="313"/>
      <c r="I50" s="1156"/>
      <c r="J50" s="314" t="s">
        <v>511</v>
      </c>
      <c r="K50" s="315" t="s">
        <v>512</v>
      </c>
      <c r="L50" s="316" t="s">
        <v>513</v>
      </c>
      <c r="M50" s="317" t="s">
        <v>514</v>
      </c>
      <c r="N50" s="318" t="s">
        <v>515</v>
      </c>
    </row>
    <row r="51" spans="1:14" x14ac:dyDescent="0.15">
      <c r="A51" s="248"/>
      <c r="B51" s="244"/>
      <c r="C51" s="244"/>
      <c r="D51" s="244"/>
      <c r="E51" s="244"/>
      <c r="F51" s="244"/>
      <c r="G51" s="310" t="s">
        <v>516</v>
      </c>
      <c r="H51" s="311"/>
      <c r="I51" s="319">
        <v>3665377</v>
      </c>
      <c r="J51" s="320">
        <v>49983</v>
      </c>
      <c r="K51" s="321">
        <v>-15</v>
      </c>
      <c r="L51" s="322">
        <v>51704</v>
      </c>
      <c r="M51" s="323">
        <v>-22.7</v>
      </c>
      <c r="N51" s="324">
        <v>7.7</v>
      </c>
    </row>
    <row r="52" spans="1:14" x14ac:dyDescent="0.15">
      <c r="A52" s="248"/>
      <c r="B52" s="244"/>
      <c r="C52" s="244"/>
      <c r="D52" s="244"/>
      <c r="E52" s="244"/>
      <c r="F52" s="244"/>
      <c r="G52" s="325"/>
      <c r="H52" s="326" t="s">
        <v>517</v>
      </c>
      <c r="I52" s="327">
        <v>1003682</v>
      </c>
      <c r="J52" s="328">
        <v>13687</v>
      </c>
      <c r="K52" s="329">
        <v>-49.2</v>
      </c>
      <c r="L52" s="330">
        <v>26896</v>
      </c>
      <c r="M52" s="331">
        <v>-25.9</v>
      </c>
      <c r="N52" s="332">
        <v>-23.3</v>
      </c>
    </row>
    <row r="53" spans="1:14" x14ac:dyDescent="0.15">
      <c r="A53" s="248"/>
      <c r="B53" s="244"/>
      <c r="C53" s="244"/>
      <c r="D53" s="244"/>
      <c r="E53" s="244"/>
      <c r="F53" s="244"/>
      <c r="G53" s="310" t="s">
        <v>518</v>
      </c>
      <c r="H53" s="311"/>
      <c r="I53" s="319">
        <v>5040094</v>
      </c>
      <c r="J53" s="320">
        <v>68120</v>
      </c>
      <c r="K53" s="321">
        <v>36.299999999999997</v>
      </c>
      <c r="L53" s="322">
        <v>52678</v>
      </c>
      <c r="M53" s="323">
        <v>1.9</v>
      </c>
      <c r="N53" s="324">
        <v>34.4</v>
      </c>
    </row>
    <row r="54" spans="1:14" x14ac:dyDescent="0.15">
      <c r="A54" s="248"/>
      <c r="B54" s="244"/>
      <c r="C54" s="244"/>
      <c r="D54" s="244"/>
      <c r="E54" s="244"/>
      <c r="F54" s="244"/>
      <c r="G54" s="325"/>
      <c r="H54" s="326" t="s">
        <v>517</v>
      </c>
      <c r="I54" s="327">
        <v>2149811</v>
      </c>
      <c r="J54" s="328">
        <v>29056</v>
      </c>
      <c r="K54" s="329">
        <v>112.3</v>
      </c>
      <c r="L54" s="330">
        <v>30185</v>
      </c>
      <c r="M54" s="331">
        <v>12.2</v>
      </c>
      <c r="N54" s="332">
        <v>100.1</v>
      </c>
    </row>
    <row r="55" spans="1:14" x14ac:dyDescent="0.15">
      <c r="A55" s="248"/>
      <c r="B55" s="244"/>
      <c r="C55" s="244"/>
      <c r="D55" s="244"/>
      <c r="E55" s="244"/>
      <c r="F55" s="244"/>
      <c r="G55" s="310" t="s">
        <v>519</v>
      </c>
      <c r="H55" s="311"/>
      <c r="I55" s="319">
        <v>6626991</v>
      </c>
      <c r="J55" s="320">
        <v>89746</v>
      </c>
      <c r="K55" s="321">
        <v>31.7</v>
      </c>
      <c r="L55" s="322">
        <v>69560</v>
      </c>
      <c r="M55" s="323">
        <v>32</v>
      </c>
      <c r="N55" s="324">
        <v>-0.3</v>
      </c>
    </row>
    <row r="56" spans="1:14" x14ac:dyDescent="0.15">
      <c r="A56" s="248"/>
      <c r="B56" s="244"/>
      <c r="C56" s="244"/>
      <c r="D56" s="244"/>
      <c r="E56" s="244"/>
      <c r="F56" s="244"/>
      <c r="G56" s="325"/>
      <c r="H56" s="326" t="s">
        <v>517</v>
      </c>
      <c r="I56" s="327">
        <v>1380599</v>
      </c>
      <c r="J56" s="328">
        <v>18697</v>
      </c>
      <c r="K56" s="329">
        <v>-35.700000000000003</v>
      </c>
      <c r="L56" s="330">
        <v>35305</v>
      </c>
      <c r="M56" s="331">
        <v>17</v>
      </c>
      <c r="N56" s="332">
        <v>-52.7</v>
      </c>
    </row>
    <row r="57" spans="1:14" x14ac:dyDescent="0.15">
      <c r="A57" s="248"/>
      <c r="B57" s="244"/>
      <c r="C57" s="244"/>
      <c r="D57" s="244"/>
      <c r="E57" s="244"/>
      <c r="F57" s="244"/>
      <c r="G57" s="310" t="s">
        <v>520</v>
      </c>
      <c r="H57" s="311"/>
      <c r="I57" s="319">
        <v>2633656</v>
      </c>
      <c r="J57" s="320">
        <v>35938</v>
      </c>
      <c r="K57" s="321">
        <v>-60</v>
      </c>
      <c r="L57" s="322">
        <v>65988</v>
      </c>
      <c r="M57" s="323">
        <v>-5.0999999999999996</v>
      </c>
      <c r="N57" s="324">
        <v>-54.9</v>
      </c>
    </row>
    <row r="58" spans="1:14" x14ac:dyDescent="0.15">
      <c r="A58" s="248"/>
      <c r="B58" s="244"/>
      <c r="C58" s="244"/>
      <c r="D58" s="244"/>
      <c r="E58" s="244"/>
      <c r="F58" s="244"/>
      <c r="G58" s="325"/>
      <c r="H58" s="326" t="s">
        <v>517</v>
      </c>
      <c r="I58" s="327">
        <v>1171871</v>
      </c>
      <c r="J58" s="328">
        <v>15991</v>
      </c>
      <c r="K58" s="329">
        <v>-14.5</v>
      </c>
      <c r="L58" s="330">
        <v>36473</v>
      </c>
      <c r="M58" s="331">
        <v>3.3</v>
      </c>
      <c r="N58" s="332">
        <v>-17.8</v>
      </c>
    </row>
    <row r="59" spans="1:14" x14ac:dyDescent="0.15">
      <c r="A59" s="248"/>
      <c r="B59" s="244"/>
      <c r="C59" s="244"/>
      <c r="D59" s="244"/>
      <c r="E59" s="244"/>
      <c r="F59" s="244"/>
      <c r="G59" s="310" t="s">
        <v>521</v>
      </c>
      <c r="H59" s="311"/>
      <c r="I59" s="319">
        <v>3998988</v>
      </c>
      <c r="J59" s="320">
        <v>54862</v>
      </c>
      <c r="K59" s="321">
        <v>52.7</v>
      </c>
      <c r="L59" s="322">
        <v>77507</v>
      </c>
      <c r="M59" s="323">
        <v>17.5</v>
      </c>
      <c r="N59" s="324">
        <v>35.200000000000003</v>
      </c>
    </row>
    <row r="60" spans="1:14" x14ac:dyDescent="0.15">
      <c r="A60" s="248"/>
      <c r="B60" s="244"/>
      <c r="C60" s="244"/>
      <c r="D60" s="244"/>
      <c r="E60" s="244"/>
      <c r="F60" s="244"/>
      <c r="G60" s="325"/>
      <c r="H60" s="326" t="s">
        <v>517</v>
      </c>
      <c r="I60" s="333">
        <v>1123707</v>
      </c>
      <c r="J60" s="328">
        <v>15416</v>
      </c>
      <c r="K60" s="329">
        <v>-3.6</v>
      </c>
      <c r="L60" s="330">
        <v>42788</v>
      </c>
      <c r="M60" s="331">
        <v>17.3</v>
      </c>
      <c r="N60" s="332">
        <v>-20.9</v>
      </c>
    </row>
    <row r="61" spans="1:14" x14ac:dyDescent="0.15">
      <c r="A61" s="248"/>
      <c r="B61" s="244"/>
      <c r="C61" s="244"/>
      <c r="D61" s="244"/>
      <c r="E61" s="244"/>
      <c r="F61" s="244"/>
      <c r="G61" s="310" t="s">
        <v>522</v>
      </c>
      <c r="H61" s="334"/>
      <c r="I61" s="335">
        <v>4393021</v>
      </c>
      <c r="J61" s="336">
        <v>59730</v>
      </c>
      <c r="K61" s="337">
        <v>9.1</v>
      </c>
      <c r="L61" s="338">
        <v>63487</v>
      </c>
      <c r="M61" s="339">
        <v>4.7</v>
      </c>
      <c r="N61" s="324">
        <v>4.4000000000000004</v>
      </c>
    </row>
    <row r="62" spans="1:14" x14ac:dyDescent="0.15">
      <c r="A62" s="248"/>
      <c r="B62" s="244"/>
      <c r="C62" s="244"/>
      <c r="D62" s="244"/>
      <c r="E62" s="244"/>
      <c r="F62" s="244"/>
      <c r="G62" s="325"/>
      <c r="H62" s="326" t="s">
        <v>517</v>
      </c>
      <c r="I62" s="327">
        <v>1365934</v>
      </c>
      <c r="J62" s="328">
        <v>18569</v>
      </c>
      <c r="K62" s="329">
        <v>1.9</v>
      </c>
      <c r="L62" s="330">
        <v>34329</v>
      </c>
      <c r="M62" s="331">
        <v>4.8</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13.61</v>
      </c>
      <c r="G47" s="12">
        <v>12.98</v>
      </c>
      <c r="H47" s="12">
        <v>11.88</v>
      </c>
      <c r="I47" s="12">
        <v>11.32</v>
      </c>
      <c r="J47" s="13">
        <v>9.7100000000000009</v>
      </c>
    </row>
    <row r="48" spans="2:10" ht="57.75" customHeight="1" x14ac:dyDescent="0.15">
      <c r="B48" s="14"/>
      <c r="C48" s="1171" t="s">
        <v>4</v>
      </c>
      <c r="D48" s="1171"/>
      <c r="E48" s="1172"/>
      <c r="F48" s="15">
        <v>8.9499999999999993</v>
      </c>
      <c r="G48" s="16">
        <v>6.46</v>
      </c>
      <c r="H48" s="16">
        <v>7.04</v>
      </c>
      <c r="I48" s="16">
        <v>6.45</v>
      </c>
      <c r="J48" s="17">
        <v>5.87</v>
      </c>
    </row>
    <row r="49" spans="2:10" ht="57.75" customHeight="1" thickBot="1" x14ac:dyDescent="0.2">
      <c r="B49" s="18"/>
      <c r="C49" s="1173" t="s">
        <v>5</v>
      </c>
      <c r="D49" s="1173"/>
      <c r="E49" s="1174"/>
      <c r="F49" s="19">
        <v>4.1399999999999997</v>
      </c>
      <c r="G49" s="20" t="s">
        <v>529</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村上 昌弘</cp:lastModifiedBy>
  <cp:lastPrinted>2017-03-29T01:47:26Z</cp:lastPrinted>
  <dcterms:created xsi:type="dcterms:W3CDTF">2017-02-15T16:41:00Z</dcterms:created>
  <dcterms:modified xsi:type="dcterms:W3CDTF">2017-04-21T02:41:01Z</dcterms:modified>
  <cp:category/>
</cp:coreProperties>
</file>